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activeX/activeX2.xml" ContentType="application/vnd.ms-office.activeX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RATO\002 ERM - PRIVADO - GAC\DADOS SITE ERM\EVOLUCAO TARIFA\2025\"/>
    </mc:Choice>
  </mc:AlternateContent>
  <xr:revisionPtr revIDLastSave="0" documentId="13_ncr:1_{36848D48-5421-4E56-9AE6-36C4C15D71DA}" xr6:coauthVersionLast="36" xr6:coauthVersionMax="36" xr10:uidLastSave="{00000000-0000-0000-0000-000000000000}"/>
  <workbookProtection workbookAlgorithmName="SHA-512" workbookHashValue="RqS6hbBUCL5xEqjaWTAYn7GcvukRjNMZ+F5JSgvW1CYrWFsE23IkjUh2ME5PpFrnTFoC4PZkaisgbNo8BEWrhw==" workbookSaltValue="0sAb9IY5jk+RuchyXHuyCw==" workbookSpinCount="100000" lockStructure="1"/>
  <bookViews>
    <workbookView xWindow="0" yWindow="0" windowWidth="28800" windowHeight="12105" firstSheet="1" activeTab="1" xr2:uid="{BC73FF1B-A55C-458A-92C1-ADE262D1D441}"/>
  </bookViews>
  <sheets>
    <sheet name="DADOS" sheetId="1" state="hidden" r:id="rId1"/>
    <sheet name="Evolução da Tarifa - ERM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J19" i="1" s="1"/>
  <c r="J18" i="1" s="1"/>
  <c r="I7" i="1" l="1"/>
  <c r="I10" i="1"/>
  <c r="I11" i="1"/>
  <c r="I13" i="1"/>
  <c r="I14" i="1"/>
  <c r="I15" i="1"/>
  <c r="I16" i="1"/>
  <c r="I20" i="1"/>
  <c r="I19" i="1" s="1"/>
  <c r="I18" i="1" s="1"/>
  <c r="F20" i="1" l="1"/>
  <c r="F19" i="1" s="1"/>
  <c r="F18" i="1" s="1"/>
  <c r="D20" i="1"/>
  <c r="D19" i="1" s="1"/>
  <c r="D18" i="1" s="1"/>
  <c r="E20" i="1"/>
  <c r="E19" i="1" s="1"/>
  <c r="E18" i="1" s="1"/>
  <c r="G20" i="1"/>
  <c r="G19" i="1" s="1"/>
  <c r="G18" i="1" s="1"/>
  <c r="H20" i="1"/>
  <c r="C20" i="1"/>
  <c r="C19" i="1" s="1"/>
  <c r="C18" i="1" s="1"/>
  <c r="H19" i="1" l="1"/>
  <c r="H18" i="1" s="1"/>
  <c r="H10" i="1"/>
  <c r="H7" i="1"/>
  <c r="H6" i="1"/>
  <c r="G11" i="1" l="1"/>
  <c r="H11" i="1" s="1"/>
  <c r="G13" i="1"/>
  <c r="H13" i="1" s="1"/>
  <c r="G14" i="1"/>
  <c r="H14" i="1" s="1"/>
  <c r="G15" i="1"/>
  <c r="H15" i="1" s="1"/>
  <c r="G16" i="1"/>
  <c r="H16" i="1" s="1"/>
  <c r="G10" i="1"/>
  <c r="G7" i="1"/>
  <c r="G6" i="1"/>
</calcChain>
</file>

<file path=xl/sharedStrings.xml><?xml version="1.0" encoding="utf-8"?>
<sst xmlns="http://schemas.openxmlformats.org/spreadsheetml/2006/main" count="15" uniqueCount="14">
  <si>
    <t>Praça</t>
  </si>
  <si>
    <t>P13 - Santa Bárbara do Leste</t>
  </si>
  <si>
    <t>P14 - Inhapim</t>
  </si>
  <si>
    <t>P10 - Laranjal</t>
  </si>
  <si>
    <t>P12 - São João do Manhuaçu</t>
  </si>
  <si>
    <t>P15 - Engenheiro Caldas</t>
  </si>
  <si>
    <t>P11 - São Francisco do Glória</t>
  </si>
  <si>
    <t>P1 - Pierre Berman</t>
  </si>
  <si>
    <t>P2 - Santa Guilhermina / P3 - Santo Aleixo</t>
  </si>
  <si>
    <t>P6 - Itaguaí</t>
  </si>
  <si>
    <t>P4 - Viúva Graça / P5 - Viúva Graça Acesso</t>
  </si>
  <si>
    <t>P7 - Magé</t>
  </si>
  <si>
    <t>P8 - Guapimirim</t>
  </si>
  <si>
    <t>P9 - Leopoldina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</si>
</sst>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9">
    <xf numFmtId="0" fontId="0" fillId="0" borderId="0" xfId="0"/>
    <xf numFmtId="0" fontId="0" fillId="0" borderId="1" xfId="0" applyBorder="1"/>
    <xf numFmtId="14" fontId="0" fillId="0" borderId="1" xfId="0" applyNumberFormat="1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44" fontId="0" fillId="0" borderId="0" xfId="1" applyFont="1" applyBorder="1" applyAlignment="1">
      <alignment horizontal="center"/>
    </xf>
    <xf numFmtId="164" fontId="0" fillId="0" borderId="1" xfId="0" applyNumberFormat="1" applyBorder="1"/>
    <xf numFmtId="44" fontId="0" fillId="2" borderId="1" xfId="1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Normal 2" xfId="2" xr:uid="{00000000-0005-0000-0000-00002F000000}"/>
  </cellStyles>
  <dxfs count="0"/>
  <tableStyles count="0" defaultTableStyle="TableStyleMedium2" defaultPivotStyle="PivotStyleLight16"/>
  <colors>
    <mruColors>
      <color rgb="FFC3BBAD"/>
      <color rgb="FFAD9685"/>
      <color rgb="FF9B8455"/>
      <color rgb="FFE6D0E7"/>
      <color rgb="FFE090E0"/>
      <color rgb="FFFF9F9F"/>
      <color rgb="FFFF5B5B"/>
      <color rgb="FFFF0066"/>
      <color rgb="FFC99F9F"/>
      <color rgb="FFB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DADOS!$B$19</c:f>
              <c:strCache>
                <c:ptCount val="1"/>
                <c:pt idx="0">
                  <c:v>P4 - Viúva Graça / P5 - Viúva Graça Acesso</c:v>
                </c:pt>
              </c:strCache>
            </c:strRef>
          </c:tx>
          <c:spPr>
            <a:ln w="50800" cap="rnd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gradFill>
                <a:gsLst>
                  <a:gs pos="0">
                    <a:schemeClr val="bg1">
                      <a:lumMod val="95000"/>
                    </a:schemeClr>
                  </a:gs>
                  <a:gs pos="100000">
                    <a:schemeClr val="accent6">
                      <a:lumMod val="40000"/>
                      <a:lumOff val="6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txPr>
              <a:bodyPr rot="0" spcFirstLastPara="1" vertOverflow="ellipsis" vert="horz" wrap="square" lIns="72000" tIns="72000" rIns="72000" bIns="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DADOS!$C$18:$J$18</c:f>
              <c:strCache>
                <c:ptCount val="8"/>
                <c:pt idx="1">
                  <c:v>01/03/2023</c:v>
                </c:pt>
                <c:pt idx="2">
                  <c:v>27/10/2023</c:v>
                </c:pt>
                <c:pt idx="3">
                  <c:v>17/12/2023</c:v>
                </c:pt>
                <c:pt idx="4">
                  <c:v>18/12/2023</c:v>
                </c:pt>
                <c:pt idx="5">
                  <c:v>29/12/2023</c:v>
                </c:pt>
                <c:pt idx="6">
                  <c:v>22/03/2024</c:v>
                </c:pt>
                <c:pt idx="7">
                  <c:v>22/03/2025</c:v>
                </c:pt>
              </c:strCache>
            </c:strRef>
          </c:cat>
          <c:val>
            <c:numRef>
              <c:f>DADOS!$C$19:$J$19</c:f>
              <c:numCache>
                <c:formatCode>"R$"\ #,##0.00</c:formatCode>
                <c:ptCount val="8"/>
                <c:pt idx="0">
                  <c:v>0</c:v>
                </c:pt>
                <c:pt idx="1">
                  <c:v>15.1</c:v>
                </c:pt>
                <c:pt idx="2">
                  <c:v>15.1</c:v>
                </c:pt>
                <c:pt idx="3">
                  <c:v>15.1</c:v>
                </c:pt>
                <c:pt idx="4">
                  <c:v>15.1</c:v>
                </c:pt>
                <c:pt idx="5">
                  <c:v>15.1</c:v>
                </c:pt>
                <c:pt idx="6">
                  <c:v>16</c:v>
                </c:pt>
                <c:pt idx="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9-455E-AA10-5D281B74A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1494831"/>
        <c:axId val="1808377423"/>
      </c:lineChart>
      <c:catAx>
        <c:axId val="18814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08377423"/>
        <c:crosses val="autoZero"/>
        <c:auto val="0"/>
        <c:lblAlgn val="ctr"/>
        <c:lblOffset val="100"/>
        <c:noMultiLvlLbl val="0"/>
      </c:catAx>
      <c:valAx>
        <c:axId val="1808377423"/>
        <c:scaling>
          <c:orientation val="minMax"/>
          <c:min val="8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  <a:alpha val="58000"/>
                </a:schemeClr>
              </a:solidFill>
              <a:round/>
            </a:ln>
            <a:effectLst/>
          </c:spPr>
        </c:majorGridlines>
        <c:numFmt formatCode="&quot;R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81494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DADOS!$B$19</c:f>
              <c:strCache>
                <c:ptCount val="1"/>
                <c:pt idx="0">
                  <c:v>P4 - Viúva Graça / P5 - Viúva Graça Acesso</c:v>
                </c:pt>
              </c:strCache>
            </c:strRef>
          </c:tx>
          <c:spPr>
            <a:ln w="50800" cap="rnd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gradFill>
                <a:gsLst>
                  <a:gs pos="0">
                    <a:schemeClr val="bg1">
                      <a:lumMod val="95000"/>
                    </a:schemeClr>
                  </a:gs>
                  <a:gs pos="100000">
                    <a:schemeClr val="accent6">
                      <a:lumMod val="40000"/>
                      <a:lumOff val="6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txPr>
              <a:bodyPr rot="0" spcFirstLastPara="1" vertOverflow="ellipsis" vert="horz" wrap="square" lIns="72000" tIns="72000" rIns="72000" bIns="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DADOS!$C$18:$J$18</c:f>
              <c:strCache>
                <c:ptCount val="8"/>
                <c:pt idx="1">
                  <c:v>01/03/2023</c:v>
                </c:pt>
                <c:pt idx="2">
                  <c:v>27/10/2023</c:v>
                </c:pt>
                <c:pt idx="3">
                  <c:v>17/12/2023</c:v>
                </c:pt>
                <c:pt idx="4">
                  <c:v>18/12/2023</c:v>
                </c:pt>
                <c:pt idx="5">
                  <c:v>29/12/2023</c:v>
                </c:pt>
                <c:pt idx="6">
                  <c:v>22/03/2024</c:v>
                </c:pt>
                <c:pt idx="7">
                  <c:v>22/03/2025</c:v>
                </c:pt>
              </c:strCache>
            </c:strRef>
          </c:cat>
          <c:val>
            <c:numRef>
              <c:f>DADOS!$C$19:$J$19</c:f>
              <c:numCache>
                <c:formatCode>"R$"\ #,##0.00</c:formatCode>
                <c:ptCount val="8"/>
                <c:pt idx="0">
                  <c:v>0</c:v>
                </c:pt>
                <c:pt idx="1">
                  <c:v>15.1</c:v>
                </c:pt>
                <c:pt idx="2">
                  <c:v>15.1</c:v>
                </c:pt>
                <c:pt idx="3">
                  <c:v>15.1</c:v>
                </c:pt>
                <c:pt idx="4">
                  <c:v>15.1</c:v>
                </c:pt>
                <c:pt idx="5">
                  <c:v>15.1</c:v>
                </c:pt>
                <c:pt idx="6">
                  <c:v>16</c:v>
                </c:pt>
                <c:pt idx="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0C-4BB8-A475-876829A0B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1494831"/>
        <c:axId val="1808377423"/>
      </c:lineChart>
      <c:catAx>
        <c:axId val="18814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08377423"/>
        <c:crosses val="autoZero"/>
        <c:auto val="0"/>
        <c:lblAlgn val="ctr"/>
        <c:lblOffset val="100"/>
        <c:noMultiLvlLbl val="0"/>
      </c:catAx>
      <c:valAx>
        <c:axId val="1808377423"/>
        <c:scaling>
          <c:orientation val="minMax"/>
          <c:min val="8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  <a:alpha val="58000"/>
                </a:schemeClr>
              </a:solidFill>
              <a:round/>
            </a:ln>
            <a:effectLst/>
          </c:spPr>
        </c:majorGridlines>
        <c:numFmt formatCode="&quot;R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81494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20</xdr:row>
      <xdr:rowOff>104775</xdr:rowOff>
    </xdr:from>
    <xdr:to>
      <xdr:col>12</xdr:col>
      <xdr:colOff>142875</xdr:colOff>
      <xdr:row>44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21</xdr:row>
          <xdr:rowOff>0</xdr:rowOff>
        </xdr:from>
        <xdr:to>
          <xdr:col>11</xdr:col>
          <xdr:colOff>495300</xdr:colOff>
          <xdr:row>22</xdr:row>
          <xdr:rowOff>95250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0.18074</cdr:x>
      <cdr:y>0.2202</cdr:y>
    </cdr:from>
    <cdr:to>
      <cdr:x>0.32296</cdr:x>
      <cdr:y>0.48948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9781E9FA-7C27-4E82-BEF6-76DB40443137}"/>
            </a:ext>
          </a:extLst>
        </cdr:cNvPr>
        <cdr:cNvSpPr txBox="1"/>
      </cdr:nvSpPr>
      <cdr:spPr>
        <a:xfrm xmlns:a="http://schemas.openxmlformats.org/drawingml/2006/main">
          <a:off x="1162051" y="74771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74544</xdr:colOff>
      <xdr:row>0</xdr:row>
      <xdr:rowOff>49697</xdr:rowOff>
    </xdr:from>
    <xdr:to>
      <xdr:col>23</xdr:col>
      <xdr:colOff>588066</xdr:colOff>
      <xdr:row>32</xdr:row>
      <xdr:rowOff>132523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FAE3C98-15C3-4125-9556-DAF8B43B3F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352425</xdr:colOff>
          <xdr:row>1</xdr:row>
          <xdr:rowOff>28575</xdr:rowOff>
        </xdr:from>
        <xdr:to>
          <xdr:col>23</xdr:col>
          <xdr:colOff>428625</xdr:colOff>
          <xdr:row>2</xdr:row>
          <xdr:rowOff>66675</xdr:rowOff>
        </xdr:to>
        <xdr:sp macro="" textlink="">
          <xdr:nvSpPr>
            <xdr:cNvPr id="2049" name="ComboBox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0.18074</cdr:x>
      <cdr:y>0.2202</cdr:y>
    </cdr:from>
    <cdr:to>
      <cdr:x>0.32296</cdr:x>
      <cdr:y>0.48948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9781E9FA-7C27-4E82-BEF6-76DB40443137}"/>
            </a:ext>
          </a:extLst>
        </cdr:cNvPr>
        <cdr:cNvSpPr txBox="1"/>
      </cdr:nvSpPr>
      <cdr:spPr>
        <a:xfrm xmlns:a="http://schemas.openxmlformats.org/drawingml/2006/main">
          <a:off x="1162051" y="74771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C7F4C-8E85-43C0-9F5F-42A978B7337A}">
  <sheetPr codeName="Planilha1"/>
  <dimension ref="B3:J20"/>
  <sheetViews>
    <sheetView showGridLines="0" topLeftCell="A13" zoomScaleNormal="100" workbookViewId="0">
      <selection activeCell="M18" sqref="M18"/>
    </sheetView>
  </sheetViews>
  <sheetFormatPr defaultRowHeight="15"/>
  <cols>
    <col min="2" max="2" width="38.5703125" bestFit="1" customWidth="1"/>
    <col min="3" max="3" width="11.5703125" bestFit="1" customWidth="1"/>
    <col min="4" max="4" width="13.140625" bestFit="1" customWidth="1"/>
    <col min="5" max="5" width="11.5703125" bestFit="1" customWidth="1"/>
    <col min="6" max="6" width="11.5703125" customWidth="1"/>
    <col min="7" max="7" width="11.5703125" bestFit="1" customWidth="1"/>
    <col min="8" max="8" width="11.85546875" bestFit="1" customWidth="1"/>
    <col min="9" max="10" width="10.7109375" bestFit="1" customWidth="1"/>
  </cols>
  <sheetData>
    <row r="3" spans="2:10">
      <c r="B3" s="4" t="s">
        <v>0</v>
      </c>
      <c r="C3" s="2">
        <v>44826</v>
      </c>
      <c r="D3" s="2">
        <v>44986</v>
      </c>
      <c r="E3" s="2">
        <v>45226</v>
      </c>
      <c r="F3" s="2">
        <v>45277</v>
      </c>
      <c r="G3" s="2">
        <v>45278</v>
      </c>
      <c r="H3" s="2">
        <v>45289</v>
      </c>
      <c r="I3" s="2">
        <v>45373</v>
      </c>
      <c r="J3" s="2">
        <v>45738</v>
      </c>
    </row>
    <row r="4" spans="2:10">
      <c r="B4" s="1" t="s">
        <v>7</v>
      </c>
      <c r="C4" s="3">
        <v>18.600000000000001</v>
      </c>
      <c r="D4" s="3">
        <v>18.600000000000001</v>
      </c>
      <c r="E4" s="3">
        <v>18.600000000000001</v>
      </c>
      <c r="F4" s="3">
        <v>18.600000000000001</v>
      </c>
      <c r="G4" s="3"/>
      <c r="H4" s="4"/>
      <c r="I4" s="4"/>
      <c r="J4" s="4"/>
    </row>
    <row r="5" spans="2:10">
      <c r="B5" s="1" t="s">
        <v>8</v>
      </c>
      <c r="C5" s="3">
        <v>13</v>
      </c>
      <c r="D5" s="3">
        <v>13</v>
      </c>
      <c r="E5" s="3">
        <v>13</v>
      </c>
      <c r="F5" s="3">
        <v>13</v>
      </c>
      <c r="G5" s="3"/>
      <c r="H5" s="4"/>
      <c r="I5" s="4"/>
      <c r="J5" s="4"/>
    </row>
    <row r="6" spans="2:10">
      <c r="B6" s="1" t="s">
        <v>10</v>
      </c>
      <c r="C6" s="3"/>
      <c r="D6" s="3">
        <v>15.1</v>
      </c>
      <c r="E6" s="3">
        <v>15.1</v>
      </c>
      <c r="F6" s="3">
        <v>15.1</v>
      </c>
      <c r="G6" s="3">
        <f>E6</f>
        <v>15.1</v>
      </c>
      <c r="H6" s="3">
        <f>G6</f>
        <v>15.1</v>
      </c>
      <c r="I6" s="8">
        <v>16</v>
      </c>
      <c r="J6" s="8">
        <v>16.399999999999999</v>
      </c>
    </row>
    <row r="7" spans="2:10">
      <c r="B7" s="1" t="s">
        <v>9</v>
      </c>
      <c r="C7" s="3"/>
      <c r="D7" s="3"/>
      <c r="E7" s="3">
        <v>10.1</v>
      </c>
      <c r="F7" s="3">
        <v>10.1</v>
      </c>
      <c r="G7" s="3">
        <f>E7</f>
        <v>10.1</v>
      </c>
      <c r="H7" s="3">
        <f>G7</f>
        <v>10.1</v>
      </c>
      <c r="I7" s="3">
        <f>H7</f>
        <v>10.1</v>
      </c>
      <c r="J7" s="8">
        <v>10.5</v>
      </c>
    </row>
    <row r="8" spans="2:10">
      <c r="B8" s="1" t="s">
        <v>11</v>
      </c>
      <c r="C8" s="3"/>
      <c r="D8" s="3"/>
      <c r="E8" s="3"/>
      <c r="F8" s="3"/>
      <c r="G8" s="3">
        <v>18.600000000000001</v>
      </c>
      <c r="H8" s="3">
        <v>18.600000000000001</v>
      </c>
      <c r="I8" s="3">
        <v>18.600000000000001</v>
      </c>
      <c r="J8" s="8">
        <v>19.3</v>
      </c>
    </row>
    <row r="9" spans="2:10">
      <c r="B9" s="1" t="s">
        <v>12</v>
      </c>
      <c r="C9" s="3"/>
      <c r="D9" s="3"/>
      <c r="E9" s="3"/>
      <c r="F9" s="3"/>
      <c r="G9" s="3">
        <v>19.399999999999999</v>
      </c>
      <c r="H9" s="3">
        <v>19.399999999999999</v>
      </c>
      <c r="I9" s="3">
        <v>19.399999999999999</v>
      </c>
      <c r="J9" s="8">
        <v>20.100000000000001</v>
      </c>
    </row>
    <row r="10" spans="2:10">
      <c r="B10" s="1" t="s">
        <v>13</v>
      </c>
      <c r="C10" s="3"/>
      <c r="D10" s="3"/>
      <c r="E10" s="3">
        <v>13.3</v>
      </c>
      <c r="F10" s="3">
        <v>13.3</v>
      </c>
      <c r="G10" s="3">
        <f>E10</f>
        <v>13.3</v>
      </c>
      <c r="H10" s="3">
        <f>G10</f>
        <v>13.3</v>
      </c>
      <c r="I10" s="3">
        <f>H10</f>
        <v>13.3</v>
      </c>
      <c r="J10" s="8">
        <v>13.8</v>
      </c>
    </row>
    <row r="11" spans="2:10">
      <c r="B11" s="1" t="s">
        <v>3</v>
      </c>
      <c r="C11" s="3"/>
      <c r="D11" s="3"/>
      <c r="E11" s="3">
        <v>11.8</v>
      </c>
      <c r="F11" s="3">
        <v>11.8</v>
      </c>
      <c r="G11" s="3">
        <f>E11</f>
        <v>11.8</v>
      </c>
      <c r="H11" s="3">
        <f t="shared" ref="H11:J16" si="0">G11</f>
        <v>11.8</v>
      </c>
      <c r="I11" s="3">
        <f t="shared" si="0"/>
        <v>11.8</v>
      </c>
      <c r="J11" s="8">
        <v>12.2</v>
      </c>
    </row>
    <row r="12" spans="2:10">
      <c r="B12" s="1" t="s">
        <v>6</v>
      </c>
      <c r="C12" s="3"/>
      <c r="D12" s="3"/>
      <c r="E12" s="3"/>
      <c r="F12" s="3"/>
      <c r="G12" s="3"/>
      <c r="H12" s="3">
        <v>10.9</v>
      </c>
      <c r="I12" s="3">
        <v>10.9</v>
      </c>
      <c r="J12" s="8">
        <v>11.2</v>
      </c>
    </row>
    <row r="13" spans="2:10">
      <c r="B13" s="1" t="s">
        <v>4</v>
      </c>
      <c r="C13" s="3"/>
      <c r="D13" s="3"/>
      <c r="E13" s="3">
        <v>8.9</v>
      </c>
      <c r="F13" s="3">
        <v>8.9</v>
      </c>
      <c r="G13" s="3">
        <f>E13</f>
        <v>8.9</v>
      </c>
      <c r="H13" s="3">
        <f t="shared" si="0"/>
        <v>8.9</v>
      </c>
      <c r="I13" s="3">
        <f t="shared" si="0"/>
        <v>8.9</v>
      </c>
      <c r="J13" s="8">
        <v>9.1999999999999993</v>
      </c>
    </row>
    <row r="14" spans="2:10">
      <c r="B14" s="1" t="s">
        <v>1</v>
      </c>
      <c r="C14" s="3"/>
      <c r="D14" s="3"/>
      <c r="E14" s="3">
        <v>9.9</v>
      </c>
      <c r="F14" s="3">
        <v>9.9</v>
      </c>
      <c r="G14" s="3">
        <f>E14</f>
        <v>9.9</v>
      </c>
      <c r="H14" s="3">
        <f t="shared" si="0"/>
        <v>9.9</v>
      </c>
      <c r="I14" s="3">
        <f t="shared" si="0"/>
        <v>9.9</v>
      </c>
      <c r="J14" s="8">
        <v>10.3</v>
      </c>
    </row>
    <row r="15" spans="2:10">
      <c r="B15" s="1" t="s">
        <v>2</v>
      </c>
      <c r="C15" s="3"/>
      <c r="D15" s="3"/>
      <c r="E15" s="3">
        <v>12.2</v>
      </c>
      <c r="F15" s="3">
        <v>12.2</v>
      </c>
      <c r="G15" s="3">
        <f>E15</f>
        <v>12.2</v>
      </c>
      <c r="H15" s="3">
        <f t="shared" si="0"/>
        <v>12.2</v>
      </c>
      <c r="I15" s="3">
        <f t="shared" si="0"/>
        <v>12.2</v>
      </c>
      <c r="J15" s="8">
        <v>12.6</v>
      </c>
    </row>
    <row r="16" spans="2:10">
      <c r="B16" s="1" t="s">
        <v>5</v>
      </c>
      <c r="C16" s="3"/>
      <c r="D16" s="3"/>
      <c r="E16" s="3">
        <v>9.8000000000000007</v>
      </c>
      <c r="F16" s="3">
        <v>9.8000000000000007</v>
      </c>
      <c r="G16" s="3">
        <f>E16</f>
        <v>9.8000000000000007</v>
      </c>
      <c r="H16" s="3">
        <f t="shared" si="0"/>
        <v>9.8000000000000007</v>
      </c>
      <c r="I16" s="3">
        <f t="shared" si="0"/>
        <v>9.8000000000000007</v>
      </c>
      <c r="J16" s="8">
        <v>10.1</v>
      </c>
    </row>
    <row r="17" spans="2:10">
      <c r="B17" s="5"/>
      <c r="C17" s="6"/>
      <c r="D17" s="6"/>
      <c r="E17" s="6"/>
      <c r="F17" s="6"/>
      <c r="G17" s="6"/>
      <c r="H17" s="6"/>
      <c r="I17" s="6"/>
    </row>
    <row r="18" spans="2:10">
      <c r="B18" s="1"/>
      <c r="C18" s="2" t="str">
        <f>IF(C19="","",C3)</f>
        <v/>
      </c>
      <c r="D18" s="2">
        <f t="shared" ref="D18:H18" si="1">IF(D19="","",D3)</f>
        <v>44986</v>
      </c>
      <c r="E18" s="2">
        <f t="shared" si="1"/>
        <v>45226</v>
      </c>
      <c r="F18" s="2">
        <f t="shared" si="1"/>
        <v>45277</v>
      </c>
      <c r="G18" s="2">
        <f t="shared" si="1"/>
        <v>45278</v>
      </c>
      <c r="H18" s="2">
        <f t="shared" si="1"/>
        <v>45289</v>
      </c>
      <c r="I18" s="2">
        <f t="shared" ref="I18:J18" si="2">IF(I19="","",I3)</f>
        <v>45373</v>
      </c>
      <c r="J18" s="2">
        <f t="shared" si="2"/>
        <v>45738</v>
      </c>
    </row>
    <row r="19" spans="2:10">
      <c r="B19" s="1" t="s">
        <v>10</v>
      </c>
      <c r="C19" s="7" t="str">
        <f>IF(C20=0,"",SUMIFS(C4:C16,$B$4:$B$16,$B$19))</f>
        <v/>
      </c>
      <c r="D19" s="7">
        <f t="shared" ref="D19:H19" si="3">IF(D20=0,"",SUMIFS(D4:D16,$B$4:$B$16,$B$19))</f>
        <v>15.1</v>
      </c>
      <c r="E19" s="7">
        <f t="shared" si="3"/>
        <v>15.1</v>
      </c>
      <c r="F19" s="7">
        <f t="shared" si="3"/>
        <v>15.1</v>
      </c>
      <c r="G19" s="7">
        <f t="shared" si="3"/>
        <v>15.1</v>
      </c>
      <c r="H19" s="7">
        <f t="shared" si="3"/>
        <v>15.1</v>
      </c>
      <c r="I19" s="7">
        <f t="shared" ref="I19:J19" si="4">IF(I20=0,"",SUMIFS(I4:I16,$B$4:$B$16,$B$19))</f>
        <v>16</v>
      </c>
      <c r="J19" s="7">
        <f t="shared" si="4"/>
        <v>16.399999999999999</v>
      </c>
    </row>
    <row r="20" spans="2:10">
      <c r="C20" s="7">
        <f>SUMIFS(C4:C16,$B$4:$B$16,$B$19)</f>
        <v>0</v>
      </c>
      <c r="D20" s="7">
        <f t="shared" ref="D20:H20" si="5">SUMIFS(D4:D16,$B$4:$B$16,$B$19)</f>
        <v>15.1</v>
      </c>
      <c r="E20" s="7">
        <f t="shared" si="5"/>
        <v>15.1</v>
      </c>
      <c r="F20" s="7">
        <f t="shared" ref="F20" si="6">SUMIFS(F4:F16,$B$4:$B$16,$B$19)</f>
        <v>15.1</v>
      </c>
      <c r="G20" s="7">
        <f t="shared" si="5"/>
        <v>15.1</v>
      </c>
      <c r="H20" s="7">
        <f t="shared" si="5"/>
        <v>15.1</v>
      </c>
      <c r="I20" s="7">
        <f t="shared" ref="I20:J20" si="7">SUMIFS(I4:I16,$B$4:$B$16,$B$19)</f>
        <v>16</v>
      </c>
      <c r="J20" s="7">
        <f t="shared" si="7"/>
        <v>16.399999999999999</v>
      </c>
    </row>
  </sheetData>
  <pageMargins left="0.511811024" right="0.511811024" top="0.78740157499999996" bottom="0.78740157499999996" header="0.31496062000000002" footer="0.31496062000000002"/>
  <drawing r:id="rId1"/>
  <legacyDrawing r:id="rId2"/>
  <controls>
    <mc:AlternateContent xmlns:mc="http://schemas.openxmlformats.org/markup-compatibility/2006">
      <mc:Choice Requires="x14">
        <control shapeId="1026" r:id="rId3" name="ComboBox1">
          <controlPr defaultSize="0" autoLine="0" linkedCell="B19" listFillRange="B4:B16" r:id="rId4">
            <anchor moveWithCells="1">
              <from>
                <xdr:col>7</xdr:col>
                <xdr:colOff>171450</xdr:colOff>
                <xdr:row>21</xdr:row>
                <xdr:rowOff>0</xdr:rowOff>
              </from>
              <to>
                <xdr:col>11</xdr:col>
                <xdr:colOff>495300</xdr:colOff>
                <xdr:row>22</xdr:row>
                <xdr:rowOff>95250</xdr:rowOff>
              </to>
            </anchor>
          </controlPr>
        </control>
      </mc:Choice>
      <mc:Fallback>
        <control shapeId="1026" r:id="rId3" name="Combo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269AE-8409-4D3C-ACE1-C74E95968F51}">
  <sheetPr codeName="Planilha2">
    <tabColor theme="9" tint="0.39997558519241921"/>
  </sheetPr>
  <dimension ref="Y1:Z33"/>
  <sheetViews>
    <sheetView showGridLines="0" showRowColHeaders="0" tabSelected="1" zoomScale="115" zoomScaleNormal="115" workbookViewId="0">
      <selection activeCell="F12" sqref="F12"/>
    </sheetView>
  </sheetViews>
  <sheetFormatPr defaultColWidth="0" defaultRowHeight="15" zeroHeight="1"/>
  <cols>
    <col min="1" max="24" width="9.140625" customWidth="1"/>
    <col min="25" max="26" width="9.140625" hidden="1" customWidth="1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</sheetData>
  <sheetProtection algorithmName="SHA-512" hashValue="NcvNhfEG9y7iWUMmAhYq/P4r96I/mpeGbH8yIx9VQ3stN3kk77PqiPkpBCs7z5lAHugR5pCW9c2sLkLUQSshQA==" saltValue="RQC5Iu750kxL6RADFw4qfg==" spinCount="100000" sheet="1" objects="1" scenarios="1"/>
  <pageMargins left="0.511811024" right="0.511811024" top="0.78740157499999996" bottom="0.78740157499999996" header="0.31496062000000002" footer="0.31496062000000002"/>
  <drawing r:id="rId1"/>
  <legacyDrawing r:id="rId2"/>
  <controls>
    <mc:AlternateContent xmlns:mc="http://schemas.openxmlformats.org/markup-compatibility/2006">
      <mc:Choice Requires="x14">
        <control shapeId="2049" r:id="rId3" name="ComboBox1">
          <controlPr defaultSize="0" autoLine="0" linkedCell="DADOS!B19" listFillRange="DADOS!B4:B16" r:id="rId4">
            <anchor moveWithCells="1">
              <from>
                <xdr:col>19</xdr:col>
                <xdr:colOff>352425</xdr:colOff>
                <xdr:row>1</xdr:row>
                <xdr:rowOff>28575</xdr:rowOff>
              </from>
              <to>
                <xdr:col>23</xdr:col>
                <xdr:colOff>428625</xdr:colOff>
                <xdr:row>2</xdr:row>
                <xdr:rowOff>66675</xdr:rowOff>
              </to>
            </anchor>
          </controlPr>
        </control>
      </mc:Choice>
      <mc:Fallback>
        <control shapeId="2049" r:id="rId3" name="Combo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DADOS</vt:lpstr>
      <vt:lpstr>Evolução da Tarifa - ERM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Isadora Castro De Oliveira</dc:creator>
  <cp:lastModifiedBy>Vinicius Carvalho Aragao</cp:lastModifiedBy>
  <dcterms:created xsi:type="dcterms:W3CDTF">2023-10-24T15:25:46Z</dcterms:created>
  <dcterms:modified xsi:type="dcterms:W3CDTF">2025-03-19T20:06:59Z</dcterms:modified>
</cp:coreProperties>
</file>