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1000009\Documents\Backup - Pc Ecorodovias\Ecorodovias\Agosto 2021\Agenda de Obras\16-22\"/>
    </mc:Choice>
  </mc:AlternateContent>
  <xr:revisionPtr revIDLastSave="0" documentId="13_ncr:1_{E8FECBA4-5A11-4EB8-B76B-96B2E4E9FDED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Modelo para divulgação" sheetId="4" r:id="rId1"/>
    <sheet name="AUX" sheetId="5" state="hidden" r:id="rId2"/>
  </sheets>
  <definedNames>
    <definedName name="_xlnm._FilterDatabase" localSheetId="0" hidden="1">'Modelo para divulgação'!$A$2:$L$2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9" i="4" l="1"/>
  <c r="K89" i="4"/>
  <c r="L88" i="4"/>
  <c r="K88" i="4"/>
  <c r="L87" i="4"/>
  <c r="K87" i="4"/>
  <c r="L86" i="4"/>
  <c r="K86" i="4"/>
  <c r="L85" i="4"/>
  <c r="K85" i="4"/>
  <c r="K3" i="4" l="1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E22" i="5" l="1"/>
  <c r="E18" i="5"/>
  <c r="E14" i="5"/>
  <c r="E12" i="5"/>
  <c r="E10" i="5"/>
  <c r="E6" i="5"/>
  <c r="E4" i="5"/>
  <c r="E2" i="5"/>
  <c r="E8" i="5"/>
  <c r="E20" i="5"/>
  <c r="E11" i="5"/>
  <c r="E9" i="5"/>
  <c r="E7" i="5"/>
  <c r="E5" i="5"/>
  <c r="E3" i="5"/>
  <c r="E23" i="5"/>
  <c r="E21" i="5"/>
  <c r="E19" i="5"/>
  <c r="E17" i="5"/>
  <c r="E16" i="5"/>
  <c r="E15" i="5"/>
  <c r="E13" i="5"/>
</calcChain>
</file>

<file path=xl/sharedStrings.xml><?xml version="1.0" encoding="utf-8"?>
<sst xmlns="http://schemas.openxmlformats.org/spreadsheetml/2006/main" count="1083" uniqueCount="75">
  <si>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</si>
  <si>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</si>
  <si>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</si>
  <si>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</si>
  <si>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</si>
  <si>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</si>
  <si>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</si>
  <si>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</si>
  <si>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</si>
  <si>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</si>
  <si>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</si>
  <si>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</si>
  <si>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</si>
  <si>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</si>
  <si>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</si>
  <si>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</si>
  <si>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</si>
  <si>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</si>
  <si>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</si>
  <si>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</si>
  <si>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</si>
  <si>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</si>
  <si>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</si>
  <si>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</si>
  <si>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</si>
  <si>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</si>
  <si>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</si>
  <si>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</si>
  <si>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</si>
  <si>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</si>
  <si>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BR-364</t>
  </si>
  <si>
    <t>Roçada manual</t>
  </si>
  <si>
    <t>Acostamento</t>
  </si>
  <si>
    <t>Roçada mecânica</t>
  </si>
  <si>
    <t>Sinalização Vertical</t>
  </si>
  <si>
    <t>Limpeza de Faixa de Domínio</t>
  </si>
  <si>
    <t>Roçada manual/mecanizada</t>
  </si>
  <si>
    <t xml:space="preserve">Copavi Pavimento </t>
  </si>
  <si>
    <t>Sim</t>
  </si>
  <si>
    <t>Oeste</t>
  </si>
  <si>
    <t>sim</t>
  </si>
  <si>
    <t>VILASA (Terraplenagem)</t>
  </si>
  <si>
    <t>VILASA (Drenagem)</t>
  </si>
  <si>
    <t>Leste</t>
  </si>
  <si>
    <t>VILASA (Reabilitação)</t>
  </si>
  <si>
    <t>EPC Supervisão de Obras</t>
  </si>
  <si>
    <t>Ellenco - Limpeza Vegetal</t>
  </si>
  <si>
    <t>não</t>
  </si>
  <si>
    <t>Ellenco - Compactação de aterro</t>
  </si>
  <si>
    <t>Ellenco - Escavação de Material em Jazida</t>
  </si>
  <si>
    <t>Ellenco - Demolição de acostamento</t>
  </si>
  <si>
    <t>Ellenco - Regularização de subleito</t>
  </si>
  <si>
    <t>Ellenco - Dreno DSS-04</t>
  </si>
  <si>
    <t>Ellenco - Solo Cimento</t>
  </si>
  <si>
    <t>Ellenco - Dreno de pavimento</t>
  </si>
  <si>
    <t>Ellenco - Construção de bueiro</t>
  </si>
  <si>
    <t>Ellenco - Drenagem superficial</t>
  </si>
  <si>
    <t>Ellenco - Fresagem e recomposição</t>
  </si>
  <si>
    <t>Ellenco - Micro fresagem</t>
  </si>
  <si>
    <t>leste/Oeste</t>
  </si>
  <si>
    <t>Ellenco - Solo Melhorado com cimento</t>
  </si>
  <si>
    <t>Oeste/Leste</t>
  </si>
  <si>
    <t>20/08/2021</t>
  </si>
  <si>
    <t>21/08/2021</t>
  </si>
  <si>
    <t>Ellenco - Perfuração rocha</t>
  </si>
  <si>
    <t>Betonpoxi - Preparação do pátio dos pré-moldados</t>
  </si>
  <si>
    <t>Betonpoxi - Armação das vigas dos vãos</t>
  </si>
  <si>
    <t>Betonpoxi - Corte e dobra de barras de aço</t>
  </si>
  <si>
    <t xml:space="preserve">Betonpoxi - Montagem dos painéis das formas </t>
  </si>
  <si>
    <t>Betonpoxi - Perfuração das estacas</t>
  </si>
  <si>
    <t>Betonpoxi - Concretagem das estacas</t>
  </si>
  <si>
    <t>Betonpoxi - Arrasamento de estacas</t>
  </si>
  <si>
    <t>Betonpoxi - Blocos de fundação</t>
  </si>
  <si>
    <t>Betonpoxi - Forma e armações das vigas dos vãos</t>
  </si>
  <si>
    <t>Betonpoxi - Concretagem da viga dos vãos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</si>
</sst>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0" borderId="0"/>
  </cellStyleXfs>
  <cellXfs count="46">
    <xf numFmtId="0" fontId="0" fillId="0" borderId="0" xfId="0"/>
    <xf numFmtId="0" fontId="4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7" fillId="0" borderId="3" xfId="0" applyFont="1" applyBorder="1"/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/>
    </xf>
    <xf numFmtId="14" fontId="0" fillId="0" borderId="10" xfId="0" quotePrefix="1" applyNumberForma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/>
    <xf numFmtId="20" fontId="0" fillId="0" borderId="10" xfId="0" applyNumberFormat="1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0" borderId="10" xfId="0" quotePrefix="1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14" fontId="0" fillId="5" borderId="10" xfId="0" quotePrefix="1" applyNumberForma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5" borderId="10" xfId="0" applyFont="1" applyFill="1" applyBorder="1"/>
    <xf numFmtId="1" fontId="0" fillId="0" borderId="11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0" fillId="0" borderId="8" xfId="0" quotePrefix="1" applyFont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4" borderId="12" xfId="2" applyFont="1" applyFill="1" applyBorder="1" applyAlignment="1">
      <alignment horizontal="left" vertical="center"/>
    </xf>
    <xf numFmtId="0" fontId="8" fillId="4" borderId="13" xfId="2" applyFont="1" applyFill="1" applyBorder="1" applyAlignment="1">
      <alignment horizontal="left" vertical="center"/>
    </xf>
    <xf numFmtId="0" fontId="8" fillId="4" borderId="14" xfId="2" applyFont="1" applyFill="1" applyBorder="1" applyAlignment="1">
      <alignment horizontal="left" vertical="center"/>
    </xf>
    <xf numFmtId="0" fontId="3" fillId="2" borderId="15" xfId="1" applyFont="1" applyBorder="1" applyAlignment="1">
      <alignment horizontal="center"/>
    </xf>
    <xf numFmtId="0" fontId="7" fillId="5" borderId="9" xfId="0" applyFont="1" applyFill="1" applyBorder="1" applyAlignment="1"/>
  </cellXfs>
  <cellStyles count="4">
    <cellStyle name="Bom" xfId="1" builtinId="26"/>
    <cellStyle name="Célula de Verificação" xfId="2" builtinId="23"/>
    <cellStyle name="Normal" xfId="0" builtinId="0"/>
    <cellStyle name="Normal 2" xfId="3" xr:uid="{E849FB48-AB46-424B-A7B5-001F30D62D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499344</xdr:colOff>
      <xdr:row>0</xdr:row>
      <xdr:rowOff>66677</xdr:rowOff>
    </xdr:from>
    <xdr:to>
      <xdr:col>11</xdr:col>
      <xdr:colOff>64771</xdr:colOff>
      <xdr:row>0</xdr:row>
      <xdr:rowOff>571500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46CA303-2F98-4A26-8BFB-AC8D0A2F0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3104" y="66677"/>
          <a:ext cx="1881907" cy="504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topLeftCell="E15" workbookViewId="0">
      <selection activeCell="M26" sqref="M26"/>
    </sheetView>
  </sheetViews>
  <sheetFormatPr defaultColWidth="9.21875" defaultRowHeight="14.4" x14ac:dyDescent="0.3"/>
  <cols>
    <col min="1" max="1" width="45.21875" style="5" bestFit="1" customWidth="1"/>
    <col min="2" max="2" width="39.21875" style="5" bestFit="1" customWidth="1"/>
    <col min="3" max="3" width="9.44140625" style="5" bestFit="1" customWidth="1"/>
    <col min="4" max="4" width="8.21875" style="5" bestFit="1" customWidth="1"/>
    <col min="5" max="5" width="10.44140625" style="5" bestFit="1" customWidth="1"/>
    <col min="6" max="7" width="10.77734375" style="5" bestFit="1" customWidth="1"/>
    <col min="8" max="8" width="13.21875" style="5" bestFit="1" customWidth="1"/>
    <col min="9" max="9" width="13.5546875" style="5" bestFit="1" customWidth="1"/>
    <col min="10" max="10" width="11.77734375" style="5" bestFit="1" customWidth="1"/>
    <col min="11" max="11" width="22" style="5" bestFit="1" customWidth="1"/>
    <col min="12" max="12" width="6.5546875" style="5" bestFit="1" customWidth="1"/>
    <col min="13" max="13" width="49.21875" style="5" bestFit="1" customWidth="1"/>
    <col min="14" max="16384" width="9.21875" style="5"/>
  </cols>
  <sheetData>
    <row r="1" spans="1:12" ht="51" customHeight="1" x14ac:dyDescent="0.3">
      <c r="A1" s="41" t="s">
        <v>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x14ac:dyDescent="0.3">
      <c r="A2" s="44" t="s">
        <v>12</v>
      </c>
      <c r="B2" s="44" t="s">
        <v>2</v>
      </c>
      <c r="C2" s="44" t="s">
        <v>7</v>
      </c>
      <c r="D2" s="44" t="s">
        <v>8</v>
      </c>
      <c r="E2" s="44" t="s">
        <v>9</v>
      </c>
      <c r="F2" s="44" t="s">
        <v>14</v>
      </c>
      <c r="G2" s="44" t="s">
        <v>15</v>
      </c>
      <c r="H2" s="44" t="s">
        <v>10</v>
      </c>
      <c r="I2" s="44" t="s">
        <v>11</v>
      </c>
      <c r="J2" s="44" t="s">
        <v>0</v>
      </c>
      <c r="K2" s="44" t="s">
        <v>5</v>
      </c>
      <c r="L2" s="44" t="s">
        <v>1</v>
      </c>
    </row>
    <row r="3" spans="1:12" x14ac:dyDescent="0.3">
      <c r="A3" s="8" t="s">
        <v>36</v>
      </c>
      <c r="B3" s="9" t="s">
        <v>32</v>
      </c>
      <c r="C3" s="9">
        <v>192</v>
      </c>
      <c r="D3" s="9">
        <v>160</v>
      </c>
      <c r="E3" s="10" t="s">
        <v>30</v>
      </c>
      <c r="F3" s="11">
        <v>44424</v>
      </c>
      <c r="G3" s="11">
        <v>44430</v>
      </c>
      <c r="H3" s="12">
        <v>0.29166666666666669</v>
      </c>
      <c r="I3" s="12">
        <v>0.70833333333333337</v>
      </c>
      <c r="J3" s="9" t="s">
        <v>3</v>
      </c>
      <c r="K3" s="6" t="str">
        <f>IF(A3="","",VLOOKUP(C3,AUX!$C$2:$E$23,2,1))</f>
        <v>Jataí</v>
      </c>
      <c r="L3" s="6" t="str">
        <f>IF(A3="","",VLOOKUP(C3,AUX!$C$2:$E$23,3,1))</f>
        <v>GO</v>
      </c>
    </row>
    <row r="4" spans="1:12" x14ac:dyDescent="0.3">
      <c r="A4" s="8" t="s">
        <v>36</v>
      </c>
      <c r="B4" s="9" t="s">
        <v>32</v>
      </c>
      <c r="C4" s="9">
        <v>160</v>
      </c>
      <c r="D4" s="9">
        <v>129</v>
      </c>
      <c r="E4" s="10" t="s">
        <v>30</v>
      </c>
      <c r="F4" s="11">
        <v>44424</v>
      </c>
      <c r="G4" s="11">
        <v>44430</v>
      </c>
      <c r="H4" s="12">
        <v>0.29166666666666669</v>
      </c>
      <c r="I4" s="12">
        <v>0.70833333333333337</v>
      </c>
      <c r="J4" s="9" t="s">
        <v>3</v>
      </c>
      <c r="K4" s="7" t="str">
        <f>IF(A4="","",VLOOKUP(C4,AUX!$C$2:$E$23,2,1))</f>
        <v>Jataí</v>
      </c>
      <c r="L4" s="6" t="str">
        <f>IF(A4="","",VLOOKUP(C4,AUX!$C$2:$E$23,3,1))</f>
        <v>GO</v>
      </c>
    </row>
    <row r="5" spans="1:12" x14ac:dyDescent="0.3">
      <c r="A5" s="8" t="s">
        <v>36</v>
      </c>
      <c r="B5" s="9" t="s">
        <v>32</v>
      </c>
      <c r="C5" s="9">
        <v>129</v>
      </c>
      <c r="D5" s="9">
        <v>97</v>
      </c>
      <c r="E5" s="10" t="s">
        <v>30</v>
      </c>
      <c r="F5" s="11">
        <v>44424</v>
      </c>
      <c r="G5" s="11">
        <v>44430</v>
      </c>
      <c r="H5" s="12">
        <v>0.29166666666666669</v>
      </c>
      <c r="I5" s="12">
        <v>0.70833333333333337</v>
      </c>
      <c r="J5" s="9" t="s">
        <v>3</v>
      </c>
      <c r="K5" s="7" t="str">
        <f>IF(A5="","",VLOOKUP(C5,AUX!$C$2:$E$23,2,1))</f>
        <v>Aparecida do Rio Doce</v>
      </c>
      <c r="L5" s="6" t="str">
        <f>IF(A5="","",VLOOKUP(C5,AUX!$C$2:$E$23,3,1))</f>
        <v>GO</v>
      </c>
    </row>
    <row r="6" spans="1:12" x14ac:dyDescent="0.3">
      <c r="A6" s="8" t="s">
        <v>36</v>
      </c>
      <c r="B6" s="9" t="s">
        <v>32</v>
      </c>
      <c r="C6" s="9">
        <v>97</v>
      </c>
      <c r="D6" s="9">
        <v>65</v>
      </c>
      <c r="E6" s="10" t="s">
        <v>30</v>
      </c>
      <c r="F6" s="11">
        <v>44424</v>
      </c>
      <c r="G6" s="11">
        <v>44430</v>
      </c>
      <c r="H6" s="12">
        <v>0.29166666666666669</v>
      </c>
      <c r="I6" s="12">
        <v>0.70833333333333337</v>
      </c>
      <c r="J6" s="9" t="s">
        <v>3</v>
      </c>
      <c r="K6" s="7" t="str">
        <f>IF(A6="","",VLOOKUP(C6,AUX!$C$2:$E$23,2,1))</f>
        <v>Cachoeira Alta</v>
      </c>
      <c r="L6" s="6" t="str">
        <f>IF(A6="","",VLOOKUP(C6,AUX!$C$2:$E$23,3,1))</f>
        <v>GO</v>
      </c>
    </row>
    <row r="7" spans="1:12" x14ac:dyDescent="0.3">
      <c r="A7" s="8" t="s">
        <v>36</v>
      </c>
      <c r="B7" s="9" t="s">
        <v>32</v>
      </c>
      <c r="C7" s="9">
        <v>65</v>
      </c>
      <c r="D7" s="9">
        <v>33</v>
      </c>
      <c r="E7" s="10" t="s">
        <v>30</v>
      </c>
      <c r="F7" s="11">
        <v>44424</v>
      </c>
      <c r="G7" s="11">
        <v>44430</v>
      </c>
      <c r="H7" s="12">
        <v>0.29166666666666669</v>
      </c>
      <c r="I7" s="12">
        <v>0.70833333333333337</v>
      </c>
      <c r="J7" s="13" t="s">
        <v>3</v>
      </c>
      <c r="K7" s="7" t="str">
        <f>IF(A7="","",VLOOKUP(C7,AUX!$C$2:$E$23,2,1))</f>
        <v>Cachoeira Alta</v>
      </c>
      <c r="L7" s="6" t="str">
        <f>IF(A7="","",VLOOKUP(C7,AUX!$C$2:$E$23,3,1))</f>
        <v>GO</v>
      </c>
    </row>
    <row r="8" spans="1:12" x14ac:dyDescent="0.3">
      <c r="A8" s="14" t="s">
        <v>36</v>
      </c>
      <c r="B8" s="13" t="s">
        <v>32</v>
      </c>
      <c r="C8" s="13">
        <v>33</v>
      </c>
      <c r="D8" s="13">
        <v>0</v>
      </c>
      <c r="E8" s="10" t="s">
        <v>30</v>
      </c>
      <c r="F8" s="11">
        <v>44424</v>
      </c>
      <c r="G8" s="11">
        <v>44430</v>
      </c>
      <c r="H8" s="15">
        <v>0.29166666666666669</v>
      </c>
      <c r="I8" s="15">
        <v>0.70833333333333337</v>
      </c>
      <c r="J8" s="13" t="s">
        <v>3</v>
      </c>
      <c r="K8" s="7" t="str">
        <f>IF(A8="","",VLOOKUP(C8,AUX!$C$2:$E$23,2,1))</f>
        <v>Paranaiguara</v>
      </c>
      <c r="L8" s="6" t="str">
        <f>IF(A8="","",VLOOKUP(C8,AUX!$C$2:$E$23,3,1))</f>
        <v>GO</v>
      </c>
    </row>
    <row r="9" spans="1:12" x14ac:dyDescent="0.3">
      <c r="A9" s="14" t="s">
        <v>33</v>
      </c>
      <c r="B9" s="13" t="s">
        <v>32</v>
      </c>
      <c r="C9" s="13">
        <v>0</v>
      </c>
      <c r="D9" s="13">
        <v>90</v>
      </c>
      <c r="E9" s="10" t="s">
        <v>30</v>
      </c>
      <c r="F9" s="11">
        <v>44424</v>
      </c>
      <c r="G9" s="11">
        <v>44430</v>
      </c>
      <c r="H9" s="15">
        <v>0.29166666666666669</v>
      </c>
      <c r="I9" s="15">
        <v>0.70833333333333337</v>
      </c>
      <c r="J9" s="13" t="s">
        <v>3</v>
      </c>
      <c r="K9" s="7" t="str">
        <f>IF(A9="","",VLOOKUP(C9,AUX!$C$2:$E$23,2,1))</f>
        <v>São Simão</v>
      </c>
      <c r="L9" s="6" t="str">
        <f>IF(A9="","",VLOOKUP(C9,AUX!$C$2:$E$23,3,1))</f>
        <v>GO</v>
      </c>
    </row>
    <row r="10" spans="1:12" x14ac:dyDescent="0.3">
      <c r="A10" s="14" t="s">
        <v>33</v>
      </c>
      <c r="B10" s="13" t="s">
        <v>32</v>
      </c>
      <c r="C10" s="13">
        <v>90</v>
      </c>
      <c r="D10" s="13">
        <v>192</v>
      </c>
      <c r="E10" s="10" t="s">
        <v>30</v>
      </c>
      <c r="F10" s="11">
        <v>44424</v>
      </c>
      <c r="G10" s="11">
        <v>44430</v>
      </c>
      <c r="H10" s="15">
        <v>0.29166666666666669</v>
      </c>
      <c r="I10" s="15">
        <v>0.70833333333333337</v>
      </c>
      <c r="J10" s="13" t="s">
        <v>3</v>
      </c>
      <c r="K10" s="7" t="str">
        <f>IF(A10="","",VLOOKUP(C10,AUX!$C$2:$E$23,2,1))</f>
        <v>Cachoeira Alta</v>
      </c>
      <c r="L10" s="6" t="str">
        <f>IF(A10="","",VLOOKUP(C10,AUX!$C$2:$E$23,3,1))</f>
        <v>GO</v>
      </c>
    </row>
    <row r="11" spans="1:12" x14ac:dyDescent="0.3">
      <c r="A11" s="14" t="s">
        <v>34</v>
      </c>
      <c r="B11" s="13" t="s">
        <v>32</v>
      </c>
      <c r="C11" s="13">
        <v>0</v>
      </c>
      <c r="D11" s="13">
        <v>192</v>
      </c>
      <c r="E11" s="10" t="s">
        <v>30</v>
      </c>
      <c r="F11" s="11">
        <v>44424</v>
      </c>
      <c r="G11" s="11">
        <v>44430</v>
      </c>
      <c r="H11" s="15">
        <v>0.29166666666666669</v>
      </c>
      <c r="I11" s="15">
        <v>0.70833333333333337</v>
      </c>
      <c r="J11" s="13" t="s">
        <v>3</v>
      </c>
      <c r="K11" s="7" t="str">
        <f>IF(A11="","",VLOOKUP(C11,AUX!$C$2:$E$23,2,1))</f>
        <v>São Simão</v>
      </c>
      <c r="L11" s="6" t="str">
        <f>IF(A11="","",VLOOKUP(C11,AUX!$C$2:$E$23,3,1))</f>
        <v>GO</v>
      </c>
    </row>
    <row r="12" spans="1:12" x14ac:dyDescent="0.3">
      <c r="A12" s="14" t="s">
        <v>35</v>
      </c>
      <c r="B12" s="13" t="s">
        <v>32</v>
      </c>
      <c r="C12" s="13">
        <v>0</v>
      </c>
      <c r="D12" s="13">
        <v>64</v>
      </c>
      <c r="E12" s="10" t="s">
        <v>30</v>
      </c>
      <c r="F12" s="11">
        <v>44424</v>
      </c>
      <c r="G12" s="11">
        <v>44430</v>
      </c>
      <c r="H12" s="15">
        <v>0.29166666666666669</v>
      </c>
      <c r="I12" s="15">
        <v>0.70833333333333337</v>
      </c>
      <c r="J12" s="13" t="s">
        <v>3</v>
      </c>
      <c r="K12" s="7" t="str">
        <f>IF(A12="","",VLOOKUP(C12,AUX!$C$2:$E$23,2,1))</f>
        <v>São Simão</v>
      </c>
      <c r="L12" s="6" t="str">
        <f>IF(A12="","",VLOOKUP(C12,AUX!$C$2:$E$23,3,1))</f>
        <v>GO</v>
      </c>
    </row>
    <row r="13" spans="1:12" x14ac:dyDescent="0.3">
      <c r="A13" s="8" t="s">
        <v>35</v>
      </c>
      <c r="B13" s="13" t="s">
        <v>32</v>
      </c>
      <c r="C13" s="13">
        <v>64</v>
      </c>
      <c r="D13" s="13">
        <v>129</v>
      </c>
      <c r="E13" s="10" t="s">
        <v>30</v>
      </c>
      <c r="F13" s="11">
        <v>44424</v>
      </c>
      <c r="G13" s="11">
        <v>44430</v>
      </c>
      <c r="H13" s="15">
        <v>0.29166666666666669</v>
      </c>
      <c r="I13" s="15">
        <v>0.70833333333333337</v>
      </c>
      <c r="J13" s="13" t="s">
        <v>3</v>
      </c>
      <c r="K13" s="7" t="str">
        <f>IF(A13="","",VLOOKUP(C13,AUX!$C$2:$E$23,2,1))</f>
        <v>Cachoeira Alta</v>
      </c>
      <c r="L13" s="6" t="str">
        <f>IF(A13="","",VLOOKUP(C13,AUX!$C$2:$E$23,3,1))</f>
        <v>GO</v>
      </c>
    </row>
    <row r="14" spans="1:12" x14ac:dyDescent="0.3">
      <c r="A14" s="8" t="s">
        <v>35</v>
      </c>
      <c r="B14" s="13" t="s">
        <v>32</v>
      </c>
      <c r="C14" s="13">
        <v>129</v>
      </c>
      <c r="D14" s="13">
        <v>192</v>
      </c>
      <c r="E14" s="10" t="s">
        <v>30</v>
      </c>
      <c r="F14" s="11">
        <v>44424</v>
      </c>
      <c r="G14" s="11">
        <v>44430</v>
      </c>
      <c r="H14" s="15">
        <v>0.29166666666666669</v>
      </c>
      <c r="I14" s="15">
        <v>0.70833333333333337</v>
      </c>
      <c r="J14" s="13" t="s">
        <v>3</v>
      </c>
      <c r="K14" s="7" t="str">
        <f>IF(A14="","",VLOOKUP(C14,AUX!$C$2:$E$23,2,1))</f>
        <v>Aparecida do Rio Doce</v>
      </c>
      <c r="L14" s="6" t="str">
        <f>IF(A14="","",VLOOKUP(C14,AUX!$C$2:$E$23,3,1))</f>
        <v>GO</v>
      </c>
    </row>
    <row r="15" spans="1:12" x14ac:dyDescent="0.3">
      <c r="A15" s="8" t="s">
        <v>31</v>
      </c>
      <c r="B15" s="13" t="s">
        <v>32</v>
      </c>
      <c r="C15" s="13">
        <v>640</v>
      </c>
      <c r="D15" s="13">
        <v>666</v>
      </c>
      <c r="E15" s="10" t="s">
        <v>4</v>
      </c>
      <c r="F15" s="11">
        <v>44424</v>
      </c>
      <c r="G15" s="11">
        <v>44430</v>
      </c>
      <c r="H15" s="15">
        <v>0.29166666666666669</v>
      </c>
      <c r="I15" s="15">
        <v>0.70833333333333337</v>
      </c>
      <c r="J15" s="13" t="s">
        <v>3</v>
      </c>
      <c r="K15" s="7" t="str">
        <f>IF(A15="","",VLOOKUP(C15,AUX!$C$2:$E$23,2,1))</f>
        <v>Uberlândia</v>
      </c>
      <c r="L15" s="6" t="str">
        <f>IF(A15="","",VLOOKUP(C15,AUX!$C$2:$E$23,3,1))</f>
        <v>MG</v>
      </c>
    </row>
    <row r="16" spans="1:12" x14ac:dyDescent="0.3">
      <c r="A16" s="14" t="s">
        <v>31</v>
      </c>
      <c r="B16" s="13" t="s">
        <v>32</v>
      </c>
      <c r="C16" s="13">
        <v>670</v>
      </c>
      <c r="D16" s="13">
        <v>707</v>
      </c>
      <c r="E16" s="16" t="s">
        <v>4</v>
      </c>
      <c r="F16" s="11">
        <v>44424</v>
      </c>
      <c r="G16" s="11">
        <v>44430</v>
      </c>
      <c r="H16" s="15">
        <v>0.29166666666666669</v>
      </c>
      <c r="I16" s="15">
        <v>0.70833333333333337</v>
      </c>
      <c r="J16" s="13" t="s">
        <v>3</v>
      </c>
      <c r="K16" s="7" t="str">
        <f>IF(A16="","",VLOOKUP(C16,AUX!$C$2:$E$23,2,1))</f>
        <v>Monte Alegre de Minas</v>
      </c>
      <c r="L16" s="6" t="str">
        <f>IF(A16="","",VLOOKUP(C16,AUX!$C$2:$E$23,3,1))</f>
        <v>MG</v>
      </c>
    </row>
    <row r="17" spans="1:13" x14ac:dyDescent="0.3">
      <c r="A17" s="14" t="s">
        <v>31</v>
      </c>
      <c r="B17" s="13" t="s">
        <v>32</v>
      </c>
      <c r="C17" s="13">
        <v>720</v>
      </c>
      <c r="D17" s="13">
        <v>739</v>
      </c>
      <c r="E17" s="16" t="s">
        <v>4</v>
      </c>
      <c r="F17" s="11">
        <v>44424</v>
      </c>
      <c r="G17" s="11">
        <v>44430</v>
      </c>
      <c r="H17" s="15">
        <v>0.29166666666666669</v>
      </c>
      <c r="I17" s="15">
        <v>0.70833333333333337</v>
      </c>
      <c r="J17" s="13" t="s">
        <v>3</v>
      </c>
      <c r="K17" s="7" t="str">
        <f>IF(A17="","",VLOOKUP(C17,AUX!$C$2:$E$23,2,1))</f>
        <v>Monte Alegre de Minas</v>
      </c>
      <c r="L17" s="6" t="str">
        <f>IF(A17="","",VLOOKUP(C17,AUX!$C$2:$E$23,3,1))</f>
        <v>MG</v>
      </c>
    </row>
    <row r="18" spans="1:13" x14ac:dyDescent="0.3">
      <c r="A18" s="14" t="s">
        <v>31</v>
      </c>
      <c r="B18" s="13" t="s">
        <v>32</v>
      </c>
      <c r="C18" s="13">
        <v>753</v>
      </c>
      <c r="D18" s="13">
        <v>771</v>
      </c>
      <c r="E18" s="16" t="s">
        <v>4</v>
      </c>
      <c r="F18" s="11">
        <v>44424</v>
      </c>
      <c r="G18" s="11">
        <v>44430</v>
      </c>
      <c r="H18" s="15">
        <v>0.29166666666666669</v>
      </c>
      <c r="I18" s="15">
        <v>0.70833333333333337</v>
      </c>
      <c r="J18" s="13" t="s">
        <v>3</v>
      </c>
      <c r="K18" s="7" t="str">
        <f>IF(A18="","",VLOOKUP(C18,AUX!$C$2:$E$23,2,1))</f>
        <v>Ituiutaba</v>
      </c>
      <c r="L18" s="6" t="str">
        <f>IF(A18="","",VLOOKUP(C18,AUX!$C$2:$E$23,3,1))</f>
        <v>MG</v>
      </c>
    </row>
    <row r="19" spans="1:13" x14ac:dyDescent="0.3">
      <c r="A19" s="14" t="s">
        <v>31</v>
      </c>
      <c r="B19" s="13" t="s">
        <v>32</v>
      </c>
      <c r="C19" s="13">
        <v>780</v>
      </c>
      <c r="D19" s="13">
        <v>803</v>
      </c>
      <c r="E19" s="16" t="s">
        <v>4</v>
      </c>
      <c r="F19" s="11">
        <v>44424</v>
      </c>
      <c r="G19" s="11">
        <v>44430</v>
      </c>
      <c r="H19" s="15">
        <v>0.29166666666666669</v>
      </c>
      <c r="I19" s="15">
        <v>0.70833333333333337</v>
      </c>
      <c r="J19" s="13" t="s">
        <v>3</v>
      </c>
      <c r="K19" s="7" t="str">
        <f>IF(A19="","",VLOOKUP(C19,AUX!$C$2:$E$23,2,1))</f>
        <v>Ituiutaba</v>
      </c>
      <c r="L19" s="6" t="str">
        <f>IF(A19="","",VLOOKUP(C19,AUX!$C$2:$E$23,3,1))</f>
        <v>MG</v>
      </c>
    </row>
    <row r="20" spans="1:13" x14ac:dyDescent="0.3">
      <c r="A20" s="14" t="s">
        <v>31</v>
      </c>
      <c r="B20" s="13" t="s">
        <v>32</v>
      </c>
      <c r="C20" s="13">
        <v>815</v>
      </c>
      <c r="D20" s="13">
        <v>836</v>
      </c>
      <c r="E20" s="16" t="s">
        <v>4</v>
      </c>
      <c r="F20" s="11">
        <v>44424</v>
      </c>
      <c r="G20" s="11">
        <v>44430</v>
      </c>
      <c r="H20" s="15">
        <v>0.29166666666666669</v>
      </c>
      <c r="I20" s="15">
        <v>0.70833333333333337</v>
      </c>
      <c r="J20" s="13" t="s">
        <v>3</v>
      </c>
      <c r="K20" s="7" t="str">
        <f>IF(A20="","",VLOOKUP(C20,AUX!$C$2:$E$23,2,1))</f>
        <v>Santa Vitória</v>
      </c>
      <c r="L20" s="6" t="str">
        <f>IF(A20="","",VLOOKUP(C20,AUX!$C$2:$E$23,3,1))</f>
        <v>MG</v>
      </c>
    </row>
    <row r="21" spans="1:13" x14ac:dyDescent="0.3">
      <c r="A21" s="14" t="s">
        <v>31</v>
      </c>
      <c r="B21" s="13" t="s">
        <v>32</v>
      </c>
      <c r="C21" s="13">
        <v>850</v>
      </c>
      <c r="D21" s="13">
        <v>870</v>
      </c>
      <c r="E21" s="16" t="s">
        <v>4</v>
      </c>
      <c r="F21" s="11">
        <v>44424</v>
      </c>
      <c r="G21" s="11">
        <v>44430</v>
      </c>
      <c r="H21" s="15">
        <v>0.29166666666666669</v>
      </c>
      <c r="I21" s="15">
        <v>0.70833333333333337</v>
      </c>
      <c r="J21" s="13" t="s">
        <v>3</v>
      </c>
      <c r="K21" s="7" t="str">
        <f>IF(A21="","",VLOOKUP(C21,AUX!$C$2:$E$23,2,1))</f>
        <v>Santa Vitória</v>
      </c>
      <c r="L21" s="6" t="str">
        <f>IF(A21="","",VLOOKUP(C21,AUX!$C$2:$E$23,3,1))</f>
        <v>MG</v>
      </c>
    </row>
    <row r="22" spans="1:13" x14ac:dyDescent="0.3">
      <c r="A22" s="14" t="s">
        <v>35</v>
      </c>
      <c r="B22" s="13" t="s">
        <v>32</v>
      </c>
      <c r="C22" s="13">
        <v>626</v>
      </c>
      <c r="D22" s="13">
        <v>676</v>
      </c>
      <c r="E22" s="16" t="s">
        <v>4</v>
      </c>
      <c r="F22" s="11">
        <v>44424</v>
      </c>
      <c r="G22" s="11">
        <v>44430</v>
      </c>
      <c r="H22" s="15">
        <v>0.29166666666666669</v>
      </c>
      <c r="I22" s="15">
        <v>0.70833333333333337</v>
      </c>
      <c r="J22" s="13" t="s">
        <v>3</v>
      </c>
      <c r="K22" s="7" t="str">
        <f>IF(A22="","",VLOOKUP(C22,AUX!$C$2:$E$23,2,1))</f>
        <v>Uberlândia</v>
      </c>
      <c r="L22" s="6" t="str">
        <f>IF(A22="","",VLOOKUP(C22,AUX!$C$2:$E$23,3,1))</f>
        <v>MG</v>
      </c>
    </row>
    <row r="23" spans="1:13" x14ac:dyDescent="0.3">
      <c r="A23" s="14" t="s">
        <v>35</v>
      </c>
      <c r="B23" s="13" t="s">
        <v>32</v>
      </c>
      <c r="C23" s="13">
        <v>676</v>
      </c>
      <c r="D23" s="13">
        <v>726</v>
      </c>
      <c r="E23" s="16" t="s">
        <v>4</v>
      </c>
      <c r="F23" s="11">
        <v>44424</v>
      </c>
      <c r="G23" s="11">
        <v>44430</v>
      </c>
      <c r="H23" s="15">
        <v>0.29166666666666669</v>
      </c>
      <c r="I23" s="15">
        <v>0.70833333333333337</v>
      </c>
      <c r="J23" s="13" t="s">
        <v>3</v>
      </c>
      <c r="K23" s="7" t="str">
        <f>IF(A23="","",VLOOKUP(C23,AUX!$C$2:$E$23,2,1))</f>
        <v>Monte Alegre de Minas</v>
      </c>
      <c r="L23" s="6" t="str">
        <f>IF(A23="","",VLOOKUP(C23,AUX!$C$2:$E$23,3,1))</f>
        <v>MG</v>
      </c>
    </row>
    <row r="24" spans="1:13" ht="15" customHeight="1" x14ac:dyDescent="0.3">
      <c r="A24" s="14" t="s">
        <v>35</v>
      </c>
      <c r="B24" s="13" t="s">
        <v>32</v>
      </c>
      <c r="C24" s="13">
        <v>800</v>
      </c>
      <c r="D24" s="13">
        <v>870</v>
      </c>
      <c r="E24" s="16" t="s">
        <v>4</v>
      </c>
      <c r="F24" s="11">
        <v>44424</v>
      </c>
      <c r="G24" s="11">
        <v>44430</v>
      </c>
      <c r="H24" s="15">
        <v>0.29166666666666669</v>
      </c>
      <c r="I24" s="15">
        <v>0.70833333333333337</v>
      </c>
      <c r="J24" s="13" t="s">
        <v>3</v>
      </c>
      <c r="K24" s="7" t="str">
        <f>IF(A24="","",VLOOKUP(C24,AUX!$C$2:$E$23,2,1))</f>
        <v>Gurinhatã</v>
      </c>
      <c r="L24" s="6" t="str">
        <f>IF(A24="","",VLOOKUP(C24,AUX!$C$2:$E$23,3,1))</f>
        <v>MG</v>
      </c>
    </row>
    <row r="25" spans="1:13" x14ac:dyDescent="0.3">
      <c r="A25" s="14" t="s">
        <v>34</v>
      </c>
      <c r="B25" s="13" t="s">
        <v>32</v>
      </c>
      <c r="C25" s="13">
        <v>626</v>
      </c>
      <c r="D25" s="13">
        <v>870</v>
      </c>
      <c r="E25" s="16" t="s">
        <v>4</v>
      </c>
      <c r="F25" s="11">
        <v>44424</v>
      </c>
      <c r="G25" s="11">
        <v>44430</v>
      </c>
      <c r="H25" s="15">
        <v>0.29166666666666669</v>
      </c>
      <c r="I25" s="15">
        <v>0.70833333333333337</v>
      </c>
      <c r="J25" s="13" t="s">
        <v>3</v>
      </c>
      <c r="K25" s="7" t="str">
        <f>IF(A25="","",VLOOKUP(C25,AUX!$C$2:$E$23,2,1))</f>
        <v>Uberlândia</v>
      </c>
      <c r="L25" s="6" t="str">
        <f>IF(A25="","",VLOOKUP(C25,AUX!$C$2:$E$23,3,1))</f>
        <v>MG</v>
      </c>
    </row>
    <row r="26" spans="1:13" x14ac:dyDescent="0.3">
      <c r="A26" s="14" t="s">
        <v>36</v>
      </c>
      <c r="B26" s="13" t="s">
        <v>32</v>
      </c>
      <c r="C26" s="13">
        <v>662</v>
      </c>
      <c r="D26" s="13">
        <v>752</v>
      </c>
      <c r="E26" s="16" t="s">
        <v>4</v>
      </c>
      <c r="F26" s="11">
        <v>44382</v>
      </c>
      <c r="G26" s="11">
        <v>44445</v>
      </c>
      <c r="H26" s="15">
        <v>0.29166666666666669</v>
      </c>
      <c r="I26" s="15">
        <v>0.79166666666666663</v>
      </c>
      <c r="J26" s="13" t="s">
        <v>3</v>
      </c>
      <c r="K26" s="7" t="str">
        <f>IF(A26="","",VLOOKUP(C26,AUX!$C$2:$E$23,2,1))</f>
        <v>Monte Alegre de Minas</v>
      </c>
      <c r="L26" s="6" t="str">
        <f>IF(A26="","",VLOOKUP(C26,AUX!$C$2:$E$23,3,1))</f>
        <v>MG</v>
      </c>
      <c r="M26" s="45"/>
    </row>
    <row r="27" spans="1:13" x14ac:dyDescent="0.3">
      <c r="A27" s="14" t="s">
        <v>37</v>
      </c>
      <c r="B27" s="13" t="s">
        <v>38</v>
      </c>
      <c r="C27" s="13">
        <v>662</v>
      </c>
      <c r="D27" s="13">
        <v>666</v>
      </c>
      <c r="E27" s="16" t="s">
        <v>4</v>
      </c>
      <c r="F27" s="11">
        <v>44424</v>
      </c>
      <c r="G27" s="11">
        <v>44426</v>
      </c>
      <c r="H27" s="15">
        <v>0.29166666666666669</v>
      </c>
      <c r="I27" s="15">
        <v>0.75</v>
      </c>
      <c r="J27" s="13" t="s">
        <v>43</v>
      </c>
      <c r="K27" s="7" t="str">
        <f>IF(A27="","",VLOOKUP(C27,AUX!$C$2:$E$23,2,1))</f>
        <v>Monte Alegre de Minas</v>
      </c>
      <c r="L27" s="6" t="str">
        <f>IF(A27="","",VLOOKUP(C27,AUX!$C$2:$E$23,3,1))</f>
        <v>MG</v>
      </c>
    </row>
    <row r="28" spans="1:13" x14ac:dyDescent="0.3">
      <c r="A28" s="14" t="s">
        <v>37</v>
      </c>
      <c r="B28" s="13" t="s">
        <v>38</v>
      </c>
      <c r="C28" s="13">
        <v>727</v>
      </c>
      <c r="D28" s="13">
        <v>729</v>
      </c>
      <c r="E28" s="16" t="s">
        <v>4</v>
      </c>
      <c r="F28" s="11">
        <v>44427</v>
      </c>
      <c r="G28" s="11" t="s">
        <v>62</v>
      </c>
      <c r="H28" s="15">
        <v>0.29166666666666669</v>
      </c>
      <c r="I28" s="15">
        <v>0.75</v>
      </c>
      <c r="J28" s="13" t="s">
        <v>59</v>
      </c>
      <c r="K28" s="7" t="str">
        <f>IF(A28="","",VLOOKUP(C28,AUX!$C$2:$E$23,2,1))</f>
        <v>Monte Alegre de Minas</v>
      </c>
      <c r="L28" s="6" t="str">
        <f>IF(A28="","",VLOOKUP(C28,AUX!$C$2:$E$23,3,1))</f>
        <v>MG</v>
      </c>
    </row>
    <row r="29" spans="1:13" x14ac:dyDescent="0.3">
      <c r="A29" s="8" t="s">
        <v>37</v>
      </c>
      <c r="B29" s="13" t="s">
        <v>38</v>
      </c>
      <c r="C29" s="13">
        <v>688</v>
      </c>
      <c r="D29" s="13">
        <v>689</v>
      </c>
      <c r="E29" s="16" t="s">
        <v>4</v>
      </c>
      <c r="F29" s="11">
        <v>44424</v>
      </c>
      <c r="G29" s="11">
        <v>44424</v>
      </c>
      <c r="H29" s="15">
        <v>0.29166666666666669</v>
      </c>
      <c r="I29" s="15">
        <v>0.75</v>
      </c>
      <c r="J29" s="13" t="s">
        <v>39</v>
      </c>
      <c r="K29" s="7" t="str">
        <f>IF(A29="","",VLOOKUP(C29,AUX!$C$2:$E$23,2,1))</f>
        <v>Monte Alegre de Minas</v>
      </c>
      <c r="L29" s="6" t="str">
        <f>IF(A29="","",VLOOKUP(C29,AUX!$C$2:$E$23,3,1))</f>
        <v>MG</v>
      </c>
    </row>
    <row r="30" spans="1:13" x14ac:dyDescent="0.3">
      <c r="A30" s="8" t="s">
        <v>37</v>
      </c>
      <c r="B30" s="13" t="s">
        <v>38</v>
      </c>
      <c r="C30" s="13">
        <v>714</v>
      </c>
      <c r="D30" s="13">
        <v>716</v>
      </c>
      <c r="E30" s="16" t="s">
        <v>4</v>
      </c>
      <c r="F30" s="11">
        <v>44425</v>
      </c>
      <c r="G30" s="11">
        <v>44426</v>
      </c>
      <c r="H30" s="15">
        <v>0.29166666666666669</v>
      </c>
      <c r="I30" s="15">
        <v>0.75</v>
      </c>
      <c r="J30" s="13" t="s">
        <v>3</v>
      </c>
      <c r="K30" s="7" t="str">
        <f>IF(A30="","",VLOOKUP(C30,AUX!$C$2:$E$23,2,1))</f>
        <v>Monte Alegre de Minas</v>
      </c>
      <c r="L30" s="6" t="str">
        <f>IF(A30="","",VLOOKUP(C30,AUX!$C$2:$E$23,3,1))</f>
        <v>MG</v>
      </c>
    </row>
    <row r="31" spans="1:13" x14ac:dyDescent="0.3">
      <c r="A31" s="8" t="s">
        <v>37</v>
      </c>
      <c r="B31" s="13" t="s">
        <v>38</v>
      </c>
      <c r="C31" s="13">
        <v>765</v>
      </c>
      <c r="D31" s="13">
        <v>763</v>
      </c>
      <c r="E31" s="16" t="s">
        <v>4</v>
      </c>
      <c r="F31" s="11">
        <v>44427</v>
      </c>
      <c r="G31" s="11" t="s">
        <v>63</v>
      </c>
      <c r="H31" s="15">
        <v>0.29166666666666669</v>
      </c>
      <c r="I31" s="15">
        <v>0.75</v>
      </c>
      <c r="J31" s="13" t="s">
        <v>3</v>
      </c>
      <c r="K31" s="7" t="str">
        <f>IF(A31="","",VLOOKUP(C31,AUX!$C$2:$E$23,2,1))</f>
        <v>Ituiutaba</v>
      </c>
      <c r="L31" s="6" t="str">
        <f>IF(A31="","",VLOOKUP(C31,AUX!$C$2:$E$23,3,1))</f>
        <v>MG</v>
      </c>
    </row>
    <row r="32" spans="1:13" x14ac:dyDescent="0.3">
      <c r="A32" s="8" t="s">
        <v>37</v>
      </c>
      <c r="B32" s="13" t="s">
        <v>38</v>
      </c>
      <c r="C32" s="13">
        <v>0</v>
      </c>
      <c r="D32" s="13">
        <v>12</v>
      </c>
      <c r="E32" s="16" t="s">
        <v>30</v>
      </c>
      <c r="F32" s="11">
        <v>44424</v>
      </c>
      <c r="G32" s="11" t="s">
        <v>62</v>
      </c>
      <c r="H32" s="15">
        <v>0.29166666666666669</v>
      </c>
      <c r="I32" s="15">
        <v>0.75</v>
      </c>
      <c r="J32" s="13" t="s">
        <v>3</v>
      </c>
      <c r="K32" s="7" t="str">
        <f>IF(A32="","",VLOOKUP(C32,AUX!$C$2:$E$23,2,1))</f>
        <v>São Simão</v>
      </c>
      <c r="L32" s="6" t="str">
        <f>IF(A32="","",VLOOKUP(C32,AUX!$C$2:$E$23,3,1))</f>
        <v>GO</v>
      </c>
    </row>
    <row r="33" spans="1:12" x14ac:dyDescent="0.3">
      <c r="A33" s="8" t="s">
        <v>41</v>
      </c>
      <c r="B33" s="13" t="s">
        <v>40</v>
      </c>
      <c r="C33" s="13">
        <v>780</v>
      </c>
      <c r="D33" s="13">
        <v>810</v>
      </c>
      <c r="E33" s="16" t="s">
        <v>4</v>
      </c>
      <c r="F33" s="11">
        <v>44424</v>
      </c>
      <c r="G33" s="11">
        <v>44429</v>
      </c>
      <c r="H33" s="15">
        <v>0.29166666666666669</v>
      </c>
      <c r="I33" s="15">
        <v>0.75</v>
      </c>
      <c r="J33" s="13" t="s">
        <v>39</v>
      </c>
      <c r="K33" s="7" t="str">
        <f>IF(A33="","",VLOOKUP(C33,AUX!$C$2:$E$23,2,1))</f>
        <v>Ituiutaba</v>
      </c>
      <c r="L33" s="6" t="str">
        <f>IF(A33="","",VLOOKUP(C33,AUX!$C$2:$E$23,3,1))</f>
        <v>MG</v>
      </c>
    </row>
    <row r="34" spans="1:12" x14ac:dyDescent="0.3">
      <c r="A34" s="8" t="s">
        <v>42</v>
      </c>
      <c r="B34" s="13" t="s">
        <v>40</v>
      </c>
      <c r="C34" s="13">
        <v>685</v>
      </c>
      <c r="D34" s="13">
        <v>707</v>
      </c>
      <c r="E34" s="16" t="s">
        <v>4</v>
      </c>
      <c r="F34" s="11">
        <v>44424</v>
      </c>
      <c r="G34" s="11">
        <v>44429</v>
      </c>
      <c r="H34" s="15">
        <v>0.29166666666666669</v>
      </c>
      <c r="I34" s="15">
        <v>0.75</v>
      </c>
      <c r="J34" s="13" t="s">
        <v>43</v>
      </c>
      <c r="K34" s="7" t="str">
        <f>IF(A34="","",VLOOKUP(C34,AUX!$C$2:$E$23,2,1))</f>
        <v>Monte Alegre de Minas</v>
      </c>
      <c r="L34" s="6" t="str">
        <f>IF(A34="","",VLOOKUP(C34,AUX!$C$2:$E$23,3,1))</f>
        <v>MG</v>
      </c>
    </row>
    <row r="35" spans="1:12" x14ac:dyDescent="0.3">
      <c r="A35" s="8" t="s">
        <v>42</v>
      </c>
      <c r="B35" s="13" t="s">
        <v>40</v>
      </c>
      <c r="C35" s="13">
        <v>685</v>
      </c>
      <c r="D35" s="13">
        <v>707</v>
      </c>
      <c r="E35" s="16" t="s">
        <v>4</v>
      </c>
      <c r="F35" s="11">
        <v>44424</v>
      </c>
      <c r="G35" s="11">
        <v>44429</v>
      </c>
      <c r="H35" s="15">
        <v>0.29166666666666669</v>
      </c>
      <c r="I35" s="15">
        <v>0.75</v>
      </c>
      <c r="J35" s="13" t="s">
        <v>39</v>
      </c>
      <c r="K35" s="7" t="str">
        <f>IF(A35="","",VLOOKUP(C35,AUX!$C$2:$E$23,2,1))</f>
        <v>Monte Alegre de Minas</v>
      </c>
      <c r="L35" s="6" t="str">
        <f>IF(A35="","",VLOOKUP(C35,AUX!$C$2:$E$23,3,1))</f>
        <v>MG</v>
      </c>
    </row>
    <row r="36" spans="1:12" x14ac:dyDescent="0.3">
      <c r="A36" s="8" t="s">
        <v>42</v>
      </c>
      <c r="B36" s="13" t="s">
        <v>40</v>
      </c>
      <c r="C36" s="13">
        <v>647</v>
      </c>
      <c r="D36" s="13">
        <v>668</v>
      </c>
      <c r="E36" s="16" t="s">
        <v>4</v>
      </c>
      <c r="F36" s="11">
        <v>44424</v>
      </c>
      <c r="G36" s="11">
        <v>44429</v>
      </c>
      <c r="H36" s="15">
        <v>0.29166666666666669</v>
      </c>
      <c r="I36" s="15">
        <v>0.75</v>
      </c>
      <c r="J36" s="13" t="s">
        <v>39</v>
      </c>
      <c r="K36" s="7" t="str">
        <f>IF(A36="","",VLOOKUP(C36,AUX!$C$2:$E$23,2,1))</f>
        <v>Uberlândia</v>
      </c>
      <c r="L36" s="6" t="str">
        <f>IF(A36="","",VLOOKUP(C36,AUX!$C$2:$E$23,3,1))</f>
        <v>MG</v>
      </c>
    </row>
    <row r="37" spans="1:12" x14ac:dyDescent="0.3">
      <c r="A37" s="8" t="s">
        <v>44</v>
      </c>
      <c r="B37" s="13" t="s">
        <v>40</v>
      </c>
      <c r="C37" s="13">
        <v>685</v>
      </c>
      <c r="D37" s="13">
        <v>707</v>
      </c>
      <c r="E37" s="16" t="s">
        <v>4</v>
      </c>
      <c r="F37" s="11">
        <v>44424</v>
      </c>
      <c r="G37" s="11">
        <v>44429</v>
      </c>
      <c r="H37" s="15">
        <v>0.29166666666666669</v>
      </c>
      <c r="I37" s="15">
        <v>0.75</v>
      </c>
      <c r="J37" s="13" t="s">
        <v>43</v>
      </c>
      <c r="K37" s="7" t="str">
        <f>IF(A37="","",VLOOKUP(C37,AUX!$C$2:$E$23,2,1))</f>
        <v>Monte Alegre de Minas</v>
      </c>
      <c r="L37" s="6" t="str">
        <f>IF(A37="","",VLOOKUP(C37,AUX!$C$2:$E$23,3,1))</f>
        <v>MG</v>
      </c>
    </row>
    <row r="38" spans="1:12" x14ac:dyDescent="0.3">
      <c r="A38" s="8" t="s">
        <v>44</v>
      </c>
      <c r="B38" s="13" t="s">
        <v>40</v>
      </c>
      <c r="C38" s="13">
        <v>685</v>
      </c>
      <c r="D38" s="13">
        <v>707</v>
      </c>
      <c r="E38" s="16" t="s">
        <v>4</v>
      </c>
      <c r="F38" s="11">
        <v>44424</v>
      </c>
      <c r="G38" s="11">
        <v>44429</v>
      </c>
      <c r="H38" s="15">
        <v>0.29166666666666669</v>
      </c>
      <c r="I38" s="15">
        <v>0.75</v>
      </c>
      <c r="J38" s="13" t="s">
        <v>39</v>
      </c>
      <c r="K38" s="7" t="str">
        <f>IF(A38="","",VLOOKUP(C38,AUX!$C$2:$E$23,2,1))</f>
        <v>Monte Alegre de Minas</v>
      </c>
      <c r="L38" s="6" t="str">
        <f>IF(A38="","",VLOOKUP(C38,AUX!$C$2:$E$23,3,1))</f>
        <v>MG</v>
      </c>
    </row>
    <row r="39" spans="1:12" x14ac:dyDescent="0.3">
      <c r="A39" s="8" t="s">
        <v>44</v>
      </c>
      <c r="B39" s="13" t="s">
        <v>40</v>
      </c>
      <c r="C39" s="13">
        <v>647</v>
      </c>
      <c r="D39" s="13">
        <v>668</v>
      </c>
      <c r="E39" s="16" t="s">
        <v>4</v>
      </c>
      <c r="F39" s="11">
        <v>44424</v>
      </c>
      <c r="G39" s="11">
        <v>44430</v>
      </c>
      <c r="H39" s="15">
        <v>0.29166666666666669</v>
      </c>
      <c r="I39" s="15">
        <v>0.75</v>
      </c>
      <c r="J39" s="13" t="s">
        <v>39</v>
      </c>
      <c r="K39" s="7" t="str">
        <f>IF(A39="","",VLOOKUP(C39,AUX!$C$2:$E$23,2,1))</f>
        <v>Uberlândia</v>
      </c>
      <c r="L39" s="6" t="str">
        <f>IF(A39="","",VLOOKUP(C39,AUX!$C$2:$E$23,3,1))</f>
        <v>MG</v>
      </c>
    </row>
    <row r="40" spans="1:12" x14ac:dyDescent="0.3">
      <c r="A40" s="8" t="s">
        <v>45</v>
      </c>
      <c r="B40" s="13" t="s">
        <v>40</v>
      </c>
      <c r="C40" s="13">
        <v>780</v>
      </c>
      <c r="D40" s="13">
        <v>810</v>
      </c>
      <c r="E40" s="16" t="s">
        <v>4</v>
      </c>
      <c r="F40" s="11">
        <v>44424</v>
      </c>
      <c r="G40" s="11">
        <v>44429</v>
      </c>
      <c r="H40" s="15">
        <v>0.29166666666666669</v>
      </c>
      <c r="I40" s="15">
        <v>0.75</v>
      </c>
      <c r="J40" s="13" t="s">
        <v>39</v>
      </c>
      <c r="K40" s="7" t="str">
        <f>IF(A40="","",VLOOKUP(C40,AUX!$C$2:$E$23,2,1))</f>
        <v>Ituiutaba</v>
      </c>
      <c r="L40" s="6" t="str">
        <f>IF(A40="","",VLOOKUP(C40,AUX!$C$2:$E$23,3,1))</f>
        <v>MG</v>
      </c>
    </row>
    <row r="41" spans="1:12" x14ac:dyDescent="0.3">
      <c r="A41" s="17" t="s">
        <v>45</v>
      </c>
      <c r="B41" s="18" t="s">
        <v>40</v>
      </c>
      <c r="C41" s="18">
        <v>685</v>
      </c>
      <c r="D41" s="18">
        <v>707</v>
      </c>
      <c r="E41" s="19" t="s">
        <v>4</v>
      </c>
      <c r="F41" s="20">
        <v>44424</v>
      </c>
      <c r="G41" s="20">
        <v>44429</v>
      </c>
      <c r="H41" s="21">
        <v>0.29166666666666669</v>
      </c>
      <c r="I41" s="21">
        <v>0.75</v>
      </c>
      <c r="J41" s="18" t="s">
        <v>43</v>
      </c>
      <c r="K41" s="7" t="str">
        <f>IF(A41="","",VLOOKUP(C41,AUX!$C$2:$E$23,2,1))</f>
        <v>Monte Alegre de Minas</v>
      </c>
      <c r="L41" s="6" t="str">
        <f>IF(A41="","",VLOOKUP(C41,AUX!$C$2:$E$23,3,1))</f>
        <v>MG</v>
      </c>
    </row>
    <row r="42" spans="1:12" x14ac:dyDescent="0.3">
      <c r="A42" s="17" t="s">
        <v>45</v>
      </c>
      <c r="B42" s="18" t="s">
        <v>40</v>
      </c>
      <c r="C42" s="18">
        <v>685</v>
      </c>
      <c r="D42" s="18">
        <v>707</v>
      </c>
      <c r="E42" s="19" t="s">
        <v>4</v>
      </c>
      <c r="F42" s="20">
        <v>44424</v>
      </c>
      <c r="G42" s="20">
        <v>44429</v>
      </c>
      <c r="H42" s="21">
        <v>0.29166666666666669</v>
      </c>
      <c r="I42" s="21">
        <v>0.75</v>
      </c>
      <c r="J42" s="18" t="s">
        <v>39</v>
      </c>
      <c r="K42" s="7" t="str">
        <f>IF(A42="","",VLOOKUP(C42,AUX!$C$2:$E$23,2,1))</f>
        <v>Monte Alegre de Minas</v>
      </c>
      <c r="L42" s="6" t="str">
        <f>IF(A42="","",VLOOKUP(C42,AUX!$C$2:$E$23,3,1))</f>
        <v>MG</v>
      </c>
    </row>
    <row r="43" spans="1:12" x14ac:dyDescent="0.3">
      <c r="A43" s="17" t="s">
        <v>45</v>
      </c>
      <c r="B43" s="18" t="s">
        <v>40</v>
      </c>
      <c r="C43" s="18">
        <v>647</v>
      </c>
      <c r="D43" s="18">
        <v>668</v>
      </c>
      <c r="E43" s="19" t="s">
        <v>4</v>
      </c>
      <c r="F43" s="20">
        <v>44424</v>
      </c>
      <c r="G43" s="20">
        <v>44429</v>
      </c>
      <c r="H43" s="21">
        <v>0.29166666666666669</v>
      </c>
      <c r="I43" s="21">
        <v>0.75</v>
      </c>
      <c r="J43" s="18" t="s">
        <v>39</v>
      </c>
      <c r="K43" s="7" t="str">
        <f>IF(A43="","",VLOOKUP(C43,AUX!$C$2:$E$23,2,1))</f>
        <v>Uberlândia</v>
      </c>
      <c r="L43" s="6" t="str">
        <f>IF(A43="","",VLOOKUP(C43,AUX!$C$2:$E$23,3,1))</f>
        <v>MG</v>
      </c>
    </row>
    <row r="44" spans="1:12" x14ac:dyDescent="0.3">
      <c r="A44" s="8" t="s">
        <v>45</v>
      </c>
      <c r="B44" s="9" t="s">
        <v>40</v>
      </c>
      <c r="C44" s="9">
        <v>685</v>
      </c>
      <c r="D44" s="9">
        <v>707</v>
      </c>
      <c r="E44" s="10" t="s">
        <v>4</v>
      </c>
      <c r="F44" s="22">
        <v>44424</v>
      </c>
      <c r="G44" s="22">
        <v>44429</v>
      </c>
      <c r="H44" s="12">
        <v>0.29166666666666669</v>
      </c>
      <c r="I44" s="12">
        <v>0.75</v>
      </c>
      <c r="J44" s="9" t="s">
        <v>43</v>
      </c>
      <c r="K44" s="7" t="str">
        <f>IF(A44="","",VLOOKUP(C44,AUX!$C$2:$E$23,2,1))</f>
        <v>Monte Alegre de Minas</v>
      </c>
      <c r="L44" s="6" t="str">
        <f>IF(A44="","",VLOOKUP(C44,AUX!$C$2:$E$23,3,1))</f>
        <v>MG</v>
      </c>
    </row>
    <row r="45" spans="1:12" x14ac:dyDescent="0.3">
      <c r="A45" s="23" t="s">
        <v>45</v>
      </c>
      <c r="B45" s="24" t="s">
        <v>40</v>
      </c>
      <c r="C45" s="13">
        <v>685</v>
      </c>
      <c r="D45" s="13">
        <v>707</v>
      </c>
      <c r="E45" s="25" t="s">
        <v>4</v>
      </c>
      <c r="F45" s="26">
        <v>44424</v>
      </c>
      <c r="G45" s="26">
        <v>44429</v>
      </c>
      <c r="H45" s="27">
        <v>0.29166666666666669</v>
      </c>
      <c r="I45" s="27">
        <v>0.75</v>
      </c>
      <c r="J45" s="9" t="s">
        <v>39</v>
      </c>
      <c r="K45" s="7" t="str">
        <f>IF(A45="","",VLOOKUP(C45,AUX!$C$2:$E$23,2,1))</f>
        <v>Monte Alegre de Minas</v>
      </c>
      <c r="L45" s="6" t="str">
        <f>IF(A45="","",VLOOKUP(C45,AUX!$C$2:$E$23,3,1))</f>
        <v>MG</v>
      </c>
    </row>
    <row r="46" spans="1:12" x14ac:dyDescent="0.3">
      <c r="A46" s="23" t="s">
        <v>45</v>
      </c>
      <c r="B46" s="24" t="s">
        <v>40</v>
      </c>
      <c r="C46" s="13">
        <v>647</v>
      </c>
      <c r="D46" s="13">
        <v>668</v>
      </c>
      <c r="E46" s="25" t="s">
        <v>4</v>
      </c>
      <c r="F46" s="26">
        <v>44424</v>
      </c>
      <c r="G46" s="26">
        <v>44430</v>
      </c>
      <c r="H46" s="27">
        <v>0.29166666666666669</v>
      </c>
      <c r="I46" s="27">
        <v>0.75</v>
      </c>
      <c r="J46" s="9" t="s">
        <v>39</v>
      </c>
      <c r="K46" s="7" t="str">
        <f>IF(A46="","",VLOOKUP(C46,AUX!$C$2:$E$23,2,1))</f>
        <v>Uberlândia</v>
      </c>
      <c r="L46" s="6" t="str">
        <f>IF(A46="","",VLOOKUP(C46,AUX!$C$2:$E$23,3,1))</f>
        <v>MG</v>
      </c>
    </row>
    <row r="47" spans="1:12" x14ac:dyDescent="0.3">
      <c r="A47" s="23" t="s">
        <v>46</v>
      </c>
      <c r="B47" s="24" t="s">
        <v>47</v>
      </c>
      <c r="C47" s="13">
        <v>164</v>
      </c>
      <c r="D47" s="13">
        <v>187</v>
      </c>
      <c r="E47" s="16" t="s">
        <v>30</v>
      </c>
      <c r="F47" s="26">
        <v>44424</v>
      </c>
      <c r="G47" s="26">
        <v>44430</v>
      </c>
      <c r="H47" s="27">
        <v>0.29166666666666669</v>
      </c>
      <c r="I47" s="27">
        <v>0.75</v>
      </c>
      <c r="J47" s="9" t="s">
        <v>3</v>
      </c>
      <c r="K47" s="7" t="str">
        <f>IF(A47="","",VLOOKUP(C47,AUX!$C$2:$E$23,2,1))</f>
        <v>Jataí</v>
      </c>
      <c r="L47" s="6" t="str">
        <f>IF(A47="","",VLOOKUP(C47,AUX!$C$2:$E$23,3,1))</f>
        <v>GO</v>
      </c>
    </row>
    <row r="48" spans="1:12" x14ac:dyDescent="0.3">
      <c r="A48" s="23" t="s">
        <v>48</v>
      </c>
      <c r="B48" s="13" t="s">
        <v>47</v>
      </c>
      <c r="C48" s="13">
        <v>164</v>
      </c>
      <c r="D48" s="13">
        <v>179</v>
      </c>
      <c r="E48" s="16" t="s">
        <v>30</v>
      </c>
      <c r="F48" s="26">
        <v>44424</v>
      </c>
      <c r="G48" s="26">
        <v>44430</v>
      </c>
      <c r="H48" s="15">
        <v>0.29166666666666702</v>
      </c>
      <c r="I48" s="15">
        <v>0.75</v>
      </c>
      <c r="J48" s="9" t="s">
        <v>3</v>
      </c>
      <c r="K48" s="7" t="str">
        <f>IF(A48="","",VLOOKUP(C48,AUX!$C$2:$E$23,2,1))</f>
        <v>Jataí</v>
      </c>
      <c r="L48" s="6" t="str">
        <f>IF(A48="","",VLOOKUP(C48,AUX!$C$2:$E$23,3,1))</f>
        <v>GO</v>
      </c>
    </row>
    <row r="49" spans="1:12" x14ac:dyDescent="0.3">
      <c r="A49" s="23" t="s">
        <v>49</v>
      </c>
      <c r="B49" s="13" t="s">
        <v>47</v>
      </c>
      <c r="C49" s="13">
        <v>166</v>
      </c>
      <c r="D49" s="13">
        <v>179</v>
      </c>
      <c r="E49" s="16" t="s">
        <v>30</v>
      </c>
      <c r="F49" s="26">
        <v>44424</v>
      </c>
      <c r="G49" s="26">
        <v>44430</v>
      </c>
      <c r="H49" s="15">
        <v>0.29166666666666702</v>
      </c>
      <c r="I49" s="15">
        <v>0.75</v>
      </c>
      <c r="J49" s="9" t="s">
        <v>3</v>
      </c>
      <c r="K49" s="7" t="str">
        <f>IF(A49="","",VLOOKUP(C49,AUX!$C$2:$E$23,2,1))</f>
        <v>Jataí</v>
      </c>
      <c r="L49" s="6" t="str">
        <f>IF(A49="","",VLOOKUP(C49,AUX!$C$2:$E$23,3,1))</f>
        <v>GO</v>
      </c>
    </row>
    <row r="50" spans="1:12" x14ac:dyDescent="0.3">
      <c r="A50" s="23" t="s">
        <v>50</v>
      </c>
      <c r="B50" s="13" t="s">
        <v>40</v>
      </c>
      <c r="C50" s="13">
        <v>164</v>
      </c>
      <c r="D50" s="13">
        <v>173</v>
      </c>
      <c r="E50" s="16" t="s">
        <v>30</v>
      </c>
      <c r="F50" s="26">
        <v>44424</v>
      </c>
      <c r="G50" s="26">
        <v>44430</v>
      </c>
      <c r="H50" s="15">
        <v>0.29166666666666669</v>
      </c>
      <c r="I50" s="15">
        <v>0.75</v>
      </c>
      <c r="J50" s="9" t="s">
        <v>3</v>
      </c>
      <c r="K50" s="7" t="str">
        <f>IF(A50="","",VLOOKUP(C50,AUX!$C$2:$E$23,2,1))</f>
        <v>Jataí</v>
      </c>
      <c r="L50" s="6" t="str">
        <f>IF(A50="","",VLOOKUP(C50,AUX!$C$2:$E$23,3,1))</f>
        <v>GO</v>
      </c>
    </row>
    <row r="51" spans="1:12" x14ac:dyDescent="0.3">
      <c r="A51" s="23" t="s">
        <v>50</v>
      </c>
      <c r="B51" s="13" t="s">
        <v>40</v>
      </c>
      <c r="C51" s="13">
        <v>174</v>
      </c>
      <c r="D51" s="13">
        <v>179</v>
      </c>
      <c r="E51" s="16" t="s">
        <v>30</v>
      </c>
      <c r="F51" s="26">
        <v>44424</v>
      </c>
      <c r="G51" s="26">
        <v>44430</v>
      </c>
      <c r="H51" s="15">
        <v>0.29166666666666669</v>
      </c>
      <c r="I51" s="15">
        <v>0.75</v>
      </c>
      <c r="J51" s="9" t="s">
        <v>3</v>
      </c>
      <c r="K51" s="7" t="str">
        <f>IF(A51="","",VLOOKUP(C51,AUX!$C$2:$E$23,2,1))</f>
        <v>Jataí</v>
      </c>
      <c r="L51" s="6" t="str">
        <f>IF(A51="","",VLOOKUP(C51,AUX!$C$2:$E$23,3,1))</f>
        <v>GO</v>
      </c>
    </row>
    <row r="52" spans="1:12" x14ac:dyDescent="0.3">
      <c r="A52" s="23" t="s">
        <v>51</v>
      </c>
      <c r="B52" s="13" t="s">
        <v>47</v>
      </c>
      <c r="C52" s="24">
        <v>164</v>
      </c>
      <c r="D52" s="24">
        <v>179</v>
      </c>
      <c r="E52" s="16" t="s">
        <v>30</v>
      </c>
      <c r="F52" s="26">
        <v>44424</v>
      </c>
      <c r="G52" s="26">
        <v>44430</v>
      </c>
      <c r="H52" s="15">
        <v>0.29166666666666669</v>
      </c>
      <c r="I52" s="15">
        <v>0.75</v>
      </c>
      <c r="J52" s="9" t="s">
        <v>3</v>
      </c>
      <c r="K52" s="7" t="str">
        <f>IF(A52="","",VLOOKUP(C52,AUX!$C$2:$E$23,2,1))</f>
        <v>Jataí</v>
      </c>
      <c r="L52" s="6" t="str">
        <f>IF(A52="","",VLOOKUP(C52,AUX!$C$2:$E$23,3,1))</f>
        <v>GO</v>
      </c>
    </row>
    <row r="53" spans="1:12" x14ac:dyDescent="0.3">
      <c r="A53" s="23" t="s">
        <v>60</v>
      </c>
      <c r="B53" s="24" t="s">
        <v>47</v>
      </c>
      <c r="C53" s="13">
        <v>164</v>
      </c>
      <c r="D53" s="13">
        <v>166</v>
      </c>
      <c r="E53" s="16" t="s">
        <v>30</v>
      </c>
      <c r="F53" s="26">
        <v>44424</v>
      </c>
      <c r="G53" s="26">
        <v>44430</v>
      </c>
      <c r="H53" s="15">
        <v>0.29166666666666669</v>
      </c>
      <c r="I53" s="15">
        <v>0.75</v>
      </c>
      <c r="J53" s="9" t="s">
        <v>3</v>
      </c>
      <c r="K53" s="7" t="str">
        <f>IF(A53="","",VLOOKUP(C53,AUX!$C$2:$E$23,2,1))</f>
        <v>Jataí</v>
      </c>
      <c r="L53" s="6" t="str">
        <f>IF(A53="","",VLOOKUP(C53,AUX!$C$2:$E$23,3,1))</f>
        <v>GO</v>
      </c>
    </row>
    <row r="54" spans="1:12" x14ac:dyDescent="0.3">
      <c r="A54" s="23" t="s">
        <v>52</v>
      </c>
      <c r="B54" s="24" t="s">
        <v>47</v>
      </c>
      <c r="C54" s="13">
        <v>171</v>
      </c>
      <c r="D54" s="13">
        <v>173</v>
      </c>
      <c r="E54" s="16" t="s">
        <v>30</v>
      </c>
      <c r="F54" s="26">
        <v>44424</v>
      </c>
      <c r="G54" s="26">
        <v>44430</v>
      </c>
      <c r="H54" s="15">
        <v>0.29166666666666669</v>
      </c>
      <c r="I54" s="15">
        <v>0.75</v>
      </c>
      <c r="J54" s="9" t="s">
        <v>3</v>
      </c>
      <c r="K54" s="7" t="str">
        <f>IF(A54="","",VLOOKUP(C54,AUX!$C$2:$E$23,2,1))</f>
        <v>Jataí</v>
      </c>
      <c r="L54" s="6" t="str">
        <f>IF(A54="","",VLOOKUP(C54,AUX!$C$2:$E$23,3,1))</f>
        <v>GO</v>
      </c>
    </row>
    <row r="55" spans="1:12" x14ac:dyDescent="0.3">
      <c r="A55" s="23" t="s">
        <v>53</v>
      </c>
      <c r="B55" s="24" t="s">
        <v>47</v>
      </c>
      <c r="C55" s="13">
        <v>171</v>
      </c>
      <c r="D55" s="13">
        <v>174</v>
      </c>
      <c r="E55" s="16" t="s">
        <v>30</v>
      </c>
      <c r="F55" s="26">
        <v>44424</v>
      </c>
      <c r="G55" s="26">
        <v>44430</v>
      </c>
      <c r="H55" s="15">
        <v>0.29166666666666669</v>
      </c>
      <c r="I55" s="15">
        <v>0.75</v>
      </c>
      <c r="J55" s="9" t="s">
        <v>3</v>
      </c>
      <c r="K55" s="7" t="str">
        <f>IF(A55="","",VLOOKUP(C55,AUX!$C$2:$E$23,2,1))</f>
        <v>Jataí</v>
      </c>
      <c r="L55" s="6" t="str">
        <f>IF(A55="","",VLOOKUP(C55,AUX!$C$2:$E$23,3,1))</f>
        <v>GO</v>
      </c>
    </row>
    <row r="56" spans="1:12" x14ac:dyDescent="0.3">
      <c r="A56" s="23" t="s">
        <v>54</v>
      </c>
      <c r="B56" s="24" t="s">
        <v>40</v>
      </c>
      <c r="C56" s="13">
        <v>175</v>
      </c>
      <c r="D56" s="13">
        <v>187</v>
      </c>
      <c r="E56" s="16" t="s">
        <v>30</v>
      </c>
      <c r="F56" s="26">
        <v>44424</v>
      </c>
      <c r="G56" s="26">
        <v>44430</v>
      </c>
      <c r="H56" s="15">
        <v>0.29166666666666669</v>
      </c>
      <c r="I56" s="15">
        <v>0.75</v>
      </c>
      <c r="J56" s="9" t="s">
        <v>3</v>
      </c>
      <c r="K56" s="7" t="str">
        <f>IF(A56="","",VLOOKUP(C56,AUX!$C$2:$E$23,2,1))</f>
        <v>Jataí</v>
      </c>
      <c r="L56" s="6" t="str">
        <f>IF(A56="","",VLOOKUP(C56,AUX!$C$2:$E$23,3,1))</f>
        <v>GO</v>
      </c>
    </row>
    <row r="57" spans="1:12" x14ac:dyDescent="0.3">
      <c r="A57" s="28" t="s">
        <v>55</v>
      </c>
      <c r="B57" s="24" t="s">
        <v>47</v>
      </c>
      <c r="C57" s="13">
        <v>177</v>
      </c>
      <c r="D57" s="13">
        <v>179</v>
      </c>
      <c r="E57" s="25" t="s">
        <v>30</v>
      </c>
      <c r="F57" s="26">
        <v>44424</v>
      </c>
      <c r="G57" s="26">
        <v>44430</v>
      </c>
      <c r="H57" s="27">
        <v>0.29166666666666669</v>
      </c>
      <c r="I57" s="27">
        <v>0.75</v>
      </c>
      <c r="J57" s="9" t="s">
        <v>3</v>
      </c>
      <c r="K57" s="7" t="str">
        <f>IF(A57="","",VLOOKUP(C57,AUX!$C$2:$E$23,2,1))</f>
        <v>Jataí</v>
      </c>
      <c r="L57" s="6" t="str">
        <f>IF(A57="","",VLOOKUP(C57,AUX!$C$2:$E$23,3,1))</f>
        <v>GO</v>
      </c>
    </row>
    <row r="58" spans="1:12" x14ac:dyDescent="0.3">
      <c r="A58" s="28" t="s">
        <v>56</v>
      </c>
      <c r="B58" s="24" t="s">
        <v>47</v>
      </c>
      <c r="C58" s="13">
        <v>182</v>
      </c>
      <c r="D58" s="13">
        <v>188</v>
      </c>
      <c r="E58" s="16" t="s">
        <v>30</v>
      </c>
      <c r="F58" s="26">
        <v>44424</v>
      </c>
      <c r="G58" s="26">
        <v>44430</v>
      </c>
      <c r="H58" s="27">
        <v>0.29166666666666669</v>
      </c>
      <c r="I58" s="27">
        <v>0.75</v>
      </c>
      <c r="J58" s="9" t="s">
        <v>3</v>
      </c>
      <c r="K58" s="7" t="str">
        <f>IF(A58="","",VLOOKUP(C58,AUX!$C$2:$E$23,2,1))</f>
        <v>Jataí</v>
      </c>
      <c r="L58" s="6" t="str">
        <f>IF(A58="","",VLOOKUP(C58,AUX!$C$2:$E$23,3,1))</f>
        <v>GO</v>
      </c>
    </row>
    <row r="59" spans="1:12" x14ac:dyDescent="0.3">
      <c r="A59" s="28" t="s">
        <v>56</v>
      </c>
      <c r="B59" s="13" t="s">
        <v>47</v>
      </c>
      <c r="C59" s="13">
        <v>172</v>
      </c>
      <c r="D59" s="13">
        <v>173</v>
      </c>
      <c r="E59" s="16" t="s">
        <v>30</v>
      </c>
      <c r="F59" s="26">
        <v>44424</v>
      </c>
      <c r="G59" s="26">
        <v>44430</v>
      </c>
      <c r="H59" s="15">
        <v>0.29166666666666669</v>
      </c>
      <c r="I59" s="15">
        <v>0.75</v>
      </c>
      <c r="J59" s="9" t="s">
        <v>3</v>
      </c>
      <c r="K59" s="7" t="str">
        <f>IF(A59="","",VLOOKUP(C59,AUX!$C$2:$E$23,2,1))</f>
        <v>Jataí</v>
      </c>
      <c r="L59" s="6" t="str">
        <f>IF(A59="","",VLOOKUP(C59,AUX!$C$2:$E$23,3,1))</f>
        <v>GO</v>
      </c>
    </row>
    <row r="60" spans="1:12" x14ac:dyDescent="0.3">
      <c r="A60" s="28" t="s">
        <v>57</v>
      </c>
      <c r="B60" s="13" t="s">
        <v>40</v>
      </c>
      <c r="C60" s="13">
        <v>175</v>
      </c>
      <c r="D60" s="13">
        <v>192</v>
      </c>
      <c r="E60" s="16" t="s">
        <v>30</v>
      </c>
      <c r="F60" s="26">
        <v>44424</v>
      </c>
      <c r="G60" s="26">
        <v>44430</v>
      </c>
      <c r="H60" s="15">
        <v>0.29166666666666669</v>
      </c>
      <c r="I60" s="15">
        <v>0.75</v>
      </c>
      <c r="J60" s="9" t="s">
        <v>3</v>
      </c>
      <c r="K60" s="7" t="str">
        <f>IF(A60="","",VLOOKUP(C60,AUX!$C$2:$E$23,2,1))</f>
        <v>Jataí</v>
      </c>
      <c r="L60" s="6" t="str">
        <f>IF(A60="","",VLOOKUP(C60,AUX!$C$2:$E$23,3,1))</f>
        <v>GO</v>
      </c>
    </row>
    <row r="61" spans="1:12" x14ac:dyDescent="0.3">
      <c r="A61" s="28" t="s">
        <v>58</v>
      </c>
      <c r="B61" s="13" t="s">
        <v>40</v>
      </c>
      <c r="C61" s="13">
        <v>162</v>
      </c>
      <c r="D61" s="13">
        <v>192</v>
      </c>
      <c r="E61" s="16" t="s">
        <v>30</v>
      </c>
      <c r="F61" s="26">
        <v>44424</v>
      </c>
      <c r="G61" s="26">
        <v>44430</v>
      </c>
      <c r="H61" s="15">
        <v>0.29166666666666669</v>
      </c>
      <c r="I61" s="15">
        <v>0.75</v>
      </c>
      <c r="J61" s="9" t="s">
        <v>3</v>
      </c>
      <c r="K61" s="7" t="str">
        <f>IF(A61="","",VLOOKUP(C61,AUX!$C$2:$E$23,2,1))</f>
        <v>Jataí</v>
      </c>
      <c r="L61" s="6" t="str">
        <f>IF(A61="","",VLOOKUP(C61,AUX!$C$2:$E$23,3,1))</f>
        <v>GO</v>
      </c>
    </row>
    <row r="62" spans="1:12" x14ac:dyDescent="0.3">
      <c r="A62" s="28" t="s">
        <v>64</v>
      </c>
      <c r="B62" s="24" t="s">
        <v>40</v>
      </c>
      <c r="C62" s="13">
        <v>185</v>
      </c>
      <c r="D62" s="13">
        <v>187</v>
      </c>
      <c r="E62" s="16" t="s">
        <v>30</v>
      </c>
      <c r="F62" s="26">
        <v>44424</v>
      </c>
      <c r="G62" s="26">
        <v>44430</v>
      </c>
      <c r="H62" s="15">
        <v>0.29166666666666669</v>
      </c>
      <c r="I62" s="15">
        <v>0.75</v>
      </c>
      <c r="J62" s="9" t="s">
        <v>3</v>
      </c>
      <c r="K62" s="7" t="str">
        <f>IF(A62="","",VLOOKUP(C62,AUX!$C$2:$E$23,2,1))</f>
        <v>Jataí</v>
      </c>
      <c r="L62" s="6" t="str">
        <f>IF(A62="","",VLOOKUP(C62,AUX!$C$2:$E$23,3,1))</f>
        <v>GO</v>
      </c>
    </row>
    <row r="63" spans="1:12" x14ac:dyDescent="0.3">
      <c r="A63" s="28" t="s">
        <v>45</v>
      </c>
      <c r="B63" s="24" t="s">
        <v>47</v>
      </c>
      <c r="C63" s="13">
        <v>164</v>
      </c>
      <c r="D63" s="13">
        <v>187</v>
      </c>
      <c r="E63" s="16" t="s">
        <v>30</v>
      </c>
      <c r="F63" s="26">
        <v>44424</v>
      </c>
      <c r="G63" s="26">
        <v>44430</v>
      </c>
      <c r="H63" s="15">
        <v>0.29166666666666669</v>
      </c>
      <c r="I63" s="15">
        <v>0.75</v>
      </c>
      <c r="J63" s="9" t="s">
        <v>3</v>
      </c>
      <c r="K63" s="7" t="str">
        <f>IF(A63="","",VLOOKUP(C63,AUX!$C$2:$E$23,2,1))</f>
        <v>Jataí</v>
      </c>
      <c r="L63" s="6" t="str">
        <f>IF(A63="","",VLOOKUP(C63,AUX!$C$2:$E$23,3,1))</f>
        <v>GO</v>
      </c>
    </row>
    <row r="64" spans="1:12" x14ac:dyDescent="0.3">
      <c r="A64" s="28" t="s">
        <v>45</v>
      </c>
      <c r="B64" s="24" t="s">
        <v>47</v>
      </c>
      <c r="C64" s="13">
        <v>164</v>
      </c>
      <c r="D64" s="13">
        <v>179</v>
      </c>
      <c r="E64" s="16" t="s">
        <v>30</v>
      </c>
      <c r="F64" s="26">
        <v>44424</v>
      </c>
      <c r="G64" s="26">
        <v>44430</v>
      </c>
      <c r="H64" s="15">
        <v>0.29166666666666702</v>
      </c>
      <c r="I64" s="15">
        <v>0.75</v>
      </c>
      <c r="J64" s="9" t="s">
        <v>3</v>
      </c>
      <c r="K64" s="7" t="str">
        <f>IF(A64="","",VLOOKUP(C64,AUX!$C$2:$E$23,2,1))</f>
        <v>Jataí</v>
      </c>
      <c r="L64" s="6" t="str">
        <f>IF(A64="","",VLOOKUP(C64,AUX!$C$2:$E$23,3,1))</f>
        <v>GO</v>
      </c>
    </row>
    <row r="65" spans="1:12" x14ac:dyDescent="0.3">
      <c r="A65" s="8" t="s">
        <v>45</v>
      </c>
      <c r="B65" s="9" t="s">
        <v>47</v>
      </c>
      <c r="C65" s="29">
        <v>166</v>
      </c>
      <c r="D65" s="30">
        <v>179</v>
      </c>
      <c r="E65" s="16" t="s">
        <v>30</v>
      </c>
      <c r="F65" s="26">
        <v>44424</v>
      </c>
      <c r="G65" s="26">
        <v>44430</v>
      </c>
      <c r="H65" s="32">
        <v>0.29166666666666702</v>
      </c>
      <c r="I65" s="32">
        <v>0.75</v>
      </c>
      <c r="J65" s="33" t="s">
        <v>3</v>
      </c>
      <c r="K65" s="7" t="str">
        <f>IF(A65="","",VLOOKUP(C65,AUX!$C$2:$E$23,2,1))</f>
        <v>Jataí</v>
      </c>
      <c r="L65" s="6" t="str">
        <f>IF(A65="","",VLOOKUP(C65,AUX!$C$2:$E$23,3,1))</f>
        <v>GO</v>
      </c>
    </row>
    <row r="66" spans="1:12" x14ac:dyDescent="0.3">
      <c r="A66" s="8" t="s">
        <v>45</v>
      </c>
      <c r="B66" s="9" t="s">
        <v>40</v>
      </c>
      <c r="C66" s="34">
        <v>164</v>
      </c>
      <c r="D66" s="30">
        <v>173</v>
      </c>
      <c r="E66" s="16" t="s">
        <v>30</v>
      </c>
      <c r="F66" s="26">
        <v>44424</v>
      </c>
      <c r="G66" s="26">
        <v>44430</v>
      </c>
      <c r="H66" s="35">
        <v>0.29166666666666669</v>
      </c>
      <c r="I66" s="35">
        <v>0.75</v>
      </c>
      <c r="J66" s="36" t="s">
        <v>3</v>
      </c>
      <c r="K66" s="7" t="str">
        <f>IF(A66="","",VLOOKUP(C66,AUX!$C$2:$E$23,2,1))</f>
        <v>Jataí</v>
      </c>
      <c r="L66" s="6" t="str">
        <f>IF(A66="","",VLOOKUP(C66,AUX!$C$2:$E$23,3,1))</f>
        <v>GO</v>
      </c>
    </row>
    <row r="67" spans="1:12" x14ac:dyDescent="0.3">
      <c r="A67" s="8" t="s">
        <v>45</v>
      </c>
      <c r="B67" s="9" t="s">
        <v>40</v>
      </c>
      <c r="C67" s="34">
        <v>174</v>
      </c>
      <c r="D67" s="30">
        <v>179</v>
      </c>
      <c r="E67" s="16" t="s">
        <v>30</v>
      </c>
      <c r="F67" s="26">
        <v>44424</v>
      </c>
      <c r="G67" s="26">
        <v>44430</v>
      </c>
      <c r="H67" s="35">
        <v>0.29166666666666669</v>
      </c>
      <c r="I67" s="35">
        <v>0.75</v>
      </c>
      <c r="J67" s="36" t="s">
        <v>3</v>
      </c>
      <c r="K67" s="7" t="str">
        <f>IF(A67="","",VLOOKUP(C67,AUX!$C$2:$E$23,2,1))</f>
        <v>Jataí</v>
      </c>
      <c r="L67" s="6" t="str">
        <f>IF(A67="","",VLOOKUP(C67,AUX!$C$2:$E$23,3,1))</f>
        <v>GO</v>
      </c>
    </row>
    <row r="68" spans="1:12" x14ac:dyDescent="0.3">
      <c r="A68" s="8" t="s">
        <v>45</v>
      </c>
      <c r="B68" s="9" t="s">
        <v>47</v>
      </c>
      <c r="C68" s="34">
        <v>164</v>
      </c>
      <c r="D68" s="30">
        <v>179</v>
      </c>
      <c r="E68" s="16" t="s">
        <v>30</v>
      </c>
      <c r="F68" s="26">
        <v>44424</v>
      </c>
      <c r="G68" s="26">
        <v>44430</v>
      </c>
      <c r="H68" s="35">
        <v>0.29166666666666669</v>
      </c>
      <c r="I68" s="35">
        <v>0.75</v>
      </c>
      <c r="J68" s="36" t="s">
        <v>3</v>
      </c>
      <c r="K68" s="7" t="str">
        <f>IF(A68="","",VLOOKUP(C68,AUX!$C$2:$E$23,2,1))</f>
        <v>Jataí</v>
      </c>
      <c r="L68" s="6" t="str">
        <f>IF(A68="","",VLOOKUP(C68,AUX!$C$2:$E$23,3,1))</f>
        <v>GO</v>
      </c>
    </row>
    <row r="69" spans="1:12" x14ac:dyDescent="0.3">
      <c r="A69" s="8" t="s">
        <v>45</v>
      </c>
      <c r="B69" s="9" t="s">
        <v>47</v>
      </c>
      <c r="C69" s="34">
        <v>164</v>
      </c>
      <c r="D69" s="30">
        <v>166</v>
      </c>
      <c r="E69" s="31" t="s">
        <v>30</v>
      </c>
      <c r="F69" s="26">
        <v>44424</v>
      </c>
      <c r="G69" s="26">
        <v>44430</v>
      </c>
      <c r="H69" s="35">
        <v>0.29166666666666669</v>
      </c>
      <c r="I69" s="35">
        <v>0.75</v>
      </c>
      <c r="J69" s="36" t="s">
        <v>3</v>
      </c>
      <c r="K69" s="7" t="str">
        <f>IF(A69="","",VLOOKUP(C69,AUX!$C$2:$E$23,2,1))</f>
        <v>Jataí</v>
      </c>
      <c r="L69" s="6" t="str">
        <f>IF(A69="","",VLOOKUP(C69,AUX!$C$2:$E$23,3,1))</f>
        <v>GO</v>
      </c>
    </row>
    <row r="70" spans="1:12" x14ac:dyDescent="0.3">
      <c r="A70" s="8" t="s">
        <v>45</v>
      </c>
      <c r="B70" s="9" t="s">
        <v>47</v>
      </c>
      <c r="C70" s="34">
        <v>171</v>
      </c>
      <c r="D70" s="30">
        <v>173</v>
      </c>
      <c r="E70" s="31" t="s">
        <v>30</v>
      </c>
      <c r="F70" s="26">
        <v>44424</v>
      </c>
      <c r="G70" s="26">
        <v>44430</v>
      </c>
      <c r="H70" s="35">
        <v>0.29166666666666669</v>
      </c>
      <c r="I70" s="35">
        <v>0.75</v>
      </c>
      <c r="J70" s="36" t="s">
        <v>3</v>
      </c>
      <c r="K70" s="7" t="str">
        <f>IF(A70="","",VLOOKUP(C70,AUX!$C$2:$E$23,2,1))</f>
        <v>Jataí</v>
      </c>
      <c r="L70" s="6" t="str">
        <f>IF(A70="","",VLOOKUP(C70,AUX!$C$2:$E$23,3,1))</f>
        <v>GO</v>
      </c>
    </row>
    <row r="71" spans="1:12" x14ac:dyDescent="0.3">
      <c r="A71" s="8" t="s">
        <v>45</v>
      </c>
      <c r="B71" s="9" t="s">
        <v>47</v>
      </c>
      <c r="C71" s="34">
        <v>171</v>
      </c>
      <c r="D71" s="30">
        <v>174</v>
      </c>
      <c r="E71" s="31" t="s">
        <v>30</v>
      </c>
      <c r="F71" s="26">
        <v>44424</v>
      </c>
      <c r="G71" s="26">
        <v>44430</v>
      </c>
      <c r="H71" s="35">
        <v>0.29166666666666669</v>
      </c>
      <c r="I71" s="35">
        <v>0.75</v>
      </c>
      <c r="J71" s="36" t="s">
        <v>3</v>
      </c>
      <c r="K71" s="7" t="str">
        <f>IF(A71="","",VLOOKUP(C71,AUX!$C$2:$E$23,2,1))</f>
        <v>Jataí</v>
      </c>
      <c r="L71" s="6" t="str">
        <f>IF(A71="","",VLOOKUP(C71,AUX!$C$2:$E$23,3,1))</f>
        <v>GO</v>
      </c>
    </row>
    <row r="72" spans="1:12" x14ac:dyDescent="0.3">
      <c r="A72" s="8" t="s">
        <v>45</v>
      </c>
      <c r="B72" s="9" t="s">
        <v>40</v>
      </c>
      <c r="C72" s="34">
        <v>175</v>
      </c>
      <c r="D72" s="30">
        <v>187</v>
      </c>
      <c r="E72" s="31" t="s">
        <v>30</v>
      </c>
      <c r="F72" s="26">
        <v>44424</v>
      </c>
      <c r="G72" s="26">
        <v>44430</v>
      </c>
      <c r="H72" s="35">
        <v>0.29166666666666669</v>
      </c>
      <c r="I72" s="35">
        <v>0.75</v>
      </c>
      <c r="J72" s="36" t="s">
        <v>3</v>
      </c>
      <c r="K72" s="7" t="str">
        <f>IF(A72="","",VLOOKUP(C72,AUX!$C$2:$E$23,2,1))</f>
        <v>Jataí</v>
      </c>
      <c r="L72" s="6" t="str">
        <f>IF(A72="","",VLOOKUP(C72,AUX!$C$2:$E$23,3,1))</f>
        <v>GO</v>
      </c>
    </row>
    <row r="73" spans="1:12" x14ac:dyDescent="0.3">
      <c r="A73" s="8" t="s">
        <v>45</v>
      </c>
      <c r="B73" s="9" t="s">
        <v>47</v>
      </c>
      <c r="C73" s="34">
        <v>177</v>
      </c>
      <c r="D73" s="30">
        <v>179</v>
      </c>
      <c r="E73" s="31" t="s">
        <v>30</v>
      </c>
      <c r="F73" s="26">
        <v>44424</v>
      </c>
      <c r="G73" s="26">
        <v>44430</v>
      </c>
      <c r="H73" s="35">
        <v>0.29166666666666669</v>
      </c>
      <c r="I73" s="35">
        <v>0.75</v>
      </c>
      <c r="J73" s="36" t="s">
        <v>3</v>
      </c>
      <c r="K73" s="7" t="str">
        <f>IF(A73="","",VLOOKUP(C73,AUX!$C$2:$E$23,2,1))</f>
        <v>Jataí</v>
      </c>
      <c r="L73" s="6" t="str">
        <f>IF(A73="","",VLOOKUP(C73,AUX!$C$2:$E$23,3,1))</f>
        <v>GO</v>
      </c>
    </row>
    <row r="74" spans="1:12" x14ac:dyDescent="0.3">
      <c r="A74" s="8" t="s">
        <v>45</v>
      </c>
      <c r="B74" s="9" t="s">
        <v>47</v>
      </c>
      <c r="C74" s="34">
        <v>182</v>
      </c>
      <c r="D74" s="30">
        <v>188</v>
      </c>
      <c r="E74" s="31" t="s">
        <v>30</v>
      </c>
      <c r="F74" s="26">
        <v>44424</v>
      </c>
      <c r="G74" s="26">
        <v>44430</v>
      </c>
      <c r="H74" s="35">
        <v>0.29166666666666669</v>
      </c>
      <c r="I74" s="35">
        <v>0.75</v>
      </c>
      <c r="J74" s="36" t="s">
        <v>3</v>
      </c>
      <c r="K74" s="7" t="str">
        <f>IF(A74="","",VLOOKUP(C74,AUX!$C$2:$E$23,2,1))</f>
        <v>Jataí</v>
      </c>
      <c r="L74" s="6" t="str">
        <f>IF(A74="","",VLOOKUP(C74,AUX!$C$2:$E$23,3,1))</f>
        <v>GO</v>
      </c>
    </row>
    <row r="75" spans="1:12" x14ac:dyDescent="0.3">
      <c r="A75" s="8" t="s">
        <v>45</v>
      </c>
      <c r="B75" s="9" t="s">
        <v>47</v>
      </c>
      <c r="C75" s="34">
        <v>172</v>
      </c>
      <c r="D75" s="30">
        <v>173</v>
      </c>
      <c r="E75" s="31" t="s">
        <v>30</v>
      </c>
      <c r="F75" s="26">
        <v>44424</v>
      </c>
      <c r="G75" s="26">
        <v>44430</v>
      </c>
      <c r="H75" s="35">
        <v>0.29166666666666669</v>
      </c>
      <c r="I75" s="35">
        <v>0.75</v>
      </c>
      <c r="J75" s="36" t="s">
        <v>3</v>
      </c>
      <c r="K75" s="7" t="str">
        <f>IF(A75="","",VLOOKUP(C75,AUX!$C$2:$E$23,2,1))</f>
        <v>Jataí</v>
      </c>
      <c r="L75" s="6" t="str">
        <f>IF(A75="","",VLOOKUP(C75,AUX!$C$2:$E$23,3,1))</f>
        <v>GO</v>
      </c>
    </row>
    <row r="76" spans="1:12" x14ac:dyDescent="0.3">
      <c r="A76" s="8" t="s">
        <v>45</v>
      </c>
      <c r="B76" s="9" t="s">
        <v>40</v>
      </c>
      <c r="C76" s="34">
        <v>175</v>
      </c>
      <c r="D76" s="30">
        <v>192</v>
      </c>
      <c r="E76" s="31" t="s">
        <v>30</v>
      </c>
      <c r="F76" s="26">
        <v>44424</v>
      </c>
      <c r="G76" s="26">
        <v>44430</v>
      </c>
      <c r="H76" s="35">
        <v>0.29166666666666669</v>
      </c>
      <c r="I76" s="35">
        <v>0.75</v>
      </c>
      <c r="J76" s="36" t="s">
        <v>3</v>
      </c>
      <c r="K76" s="7" t="str">
        <f>IF(A76="","",VLOOKUP(C76,AUX!$C$2:$E$23,2,1))</f>
        <v>Jataí</v>
      </c>
      <c r="L76" s="6" t="str">
        <f>IF(A76="","",VLOOKUP(C76,AUX!$C$2:$E$23,3,1))</f>
        <v>GO</v>
      </c>
    </row>
    <row r="77" spans="1:12" x14ac:dyDescent="0.3">
      <c r="A77" s="8" t="s">
        <v>45</v>
      </c>
      <c r="B77" s="9" t="s">
        <v>40</v>
      </c>
      <c r="C77" s="34">
        <v>162</v>
      </c>
      <c r="D77" s="30">
        <v>192</v>
      </c>
      <c r="E77" s="31" t="s">
        <v>30</v>
      </c>
      <c r="F77" s="26">
        <v>44424</v>
      </c>
      <c r="G77" s="26">
        <v>44430</v>
      </c>
      <c r="H77" s="35">
        <v>0.29166666666666669</v>
      </c>
      <c r="I77" s="35">
        <v>0.75</v>
      </c>
      <c r="J77" s="36" t="s">
        <v>3</v>
      </c>
      <c r="K77" s="7" t="str">
        <f>IF(A77="","",VLOOKUP(C77,AUX!$C$2:$E$23,2,1))</f>
        <v>Jataí</v>
      </c>
      <c r="L77" s="6" t="str">
        <f>IF(A77="","",VLOOKUP(C77,AUX!$C$2:$E$23,3,1))</f>
        <v>GO</v>
      </c>
    </row>
    <row r="78" spans="1:12" x14ac:dyDescent="0.3">
      <c r="A78" s="8" t="s">
        <v>45</v>
      </c>
      <c r="B78" s="9" t="s">
        <v>40</v>
      </c>
      <c r="C78" s="34">
        <v>185</v>
      </c>
      <c r="D78" s="30">
        <v>187</v>
      </c>
      <c r="E78" s="31" t="s">
        <v>30</v>
      </c>
      <c r="F78" s="26">
        <v>44424</v>
      </c>
      <c r="G78" s="26">
        <v>44430</v>
      </c>
      <c r="H78" s="35">
        <v>0.29166666666666669</v>
      </c>
      <c r="I78" s="35">
        <v>0.75</v>
      </c>
      <c r="J78" s="36" t="s">
        <v>3</v>
      </c>
      <c r="K78" s="7" t="str">
        <f>IF(A78="","",VLOOKUP(C78,AUX!$C$2:$E$23,2,1))</f>
        <v>Jataí</v>
      </c>
      <c r="L78" s="6" t="str">
        <f>IF(A78="","",VLOOKUP(C78,AUX!$C$2:$E$23,3,1))</f>
        <v>GO</v>
      </c>
    </row>
    <row r="79" spans="1:12" x14ac:dyDescent="0.3">
      <c r="A79" s="8" t="s">
        <v>65</v>
      </c>
      <c r="B79" s="9" t="s">
        <v>47</v>
      </c>
      <c r="C79" s="34">
        <v>136</v>
      </c>
      <c r="D79" s="30">
        <v>136</v>
      </c>
      <c r="E79" s="31" t="s">
        <v>30</v>
      </c>
      <c r="F79" s="26">
        <v>44424</v>
      </c>
      <c r="G79" s="26">
        <v>44430.291666666664</v>
      </c>
      <c r="H79" s="35">
        <v>0.29166666666666669</v>
      </c>
      <c r="I79" s="35">
        <v>0.70833333333333337</v>
      </c>
      <c r="J79" s="36" t="s">
        <v>61</v>
      </c>
      <c r="K79" s="7" t="str">
        <f>IF(A79="","",VLOOKUP(C79,AUX!$C$2:$E$23,2,1))</f>
        <v>Aparecida do Rio Doce</v>
      </c>
      <c r="L79" s="6" t="str">
        <f>IF(A79="","",VLOOKUP(C79,AUX!$C$2:$E$23,3,1))</f>
        <v>GO</v>
      </c>
    </row>
    <row r="80" spans="1:12" x14ac:dyDescent="0.3">
      <c r="A80" s="8" t="s">
        <v>66</v>
      </c>
      <c r="B80" s="9" t="s">
        <v>47</v>
      </c>
      <c r="C80" s="34">
        <v>136</v>
      </c>
      <c r="D80" s="30">
        <v>136</v>
      </c>
      <c r="E80" s="31" t="s">
        <v>30</v>
      </c>
      <c r="F80" s="26">
        <v>44424</v>
      </c>
      <c r="G80" s="26">
        <v>44430.291666666664</v>
      </c>
      <c r="H80" s="35">
        <v>0.29166666666666702</v>
      </c>
      <c r="I80" s="35">
        <v>0.70833333333333337</v>
      </c>
      <c r="J80" s="36" t="s">
        <v>61</v>
      </c>
      <c r="K80" s="7" t="str">
        <f>IF(A80="","",VLOOKUP(C80,AUX!$C$2:$E$23,2,1))</f>
        <v>Aparecida do Rio Doce</v>
      </c>
      <c r="L80" s="6" t="str">
        <f>IF(A80="","",VLOOKUP(C80,AUX!$C$2:$E$23,3,1))</f>
        <v>GO</v>
      </c>
    </row>
    <row r="81" spans="1:12" x14ac:dyDescent="0.3">
      <c r="A81" s="8" t="s">
        <v>67</v>
      </c>
      <c r="B81" s="9" t="s">
        <v>47</v>
      </c>
      <c r="C81" s="34">
        <v>56</v>
      </c>
      <c r="D81" s="30">
        <v>56</v>
      </c>
      <c r="E81" s="31" t="s">
        <v>30</v>
      </c>
      <c r="F81" s="26">
        <v>44424</v>
      </c>
      <c r="G81" s="26">
        <v>44430</v>
      </c>
      <c r="H81" s="35">
        <v>0.29166666666666702</v>
      </c>
      <c r="I81" s="35">
        <v>0.70833333333333304</v>
      </c>
      <c r="J81" s="36" t="s">
        <v>61</v>
      </c>
      <c r="K81" s="7" t="str">
        <f>IF(A81="","",VLOOKUP(C81,AUX!$C$2:$E$23,2,1))</f>
        <v>Cachoeira Alta</v>
      </c>
      <c r="L81" s="6" t="str">
        <f>IF(A81="","",VLOOKUP(C81,AUX!$C$2:$E$23,3,1))</f>
        <v>GO</v>
      </c>
    </row>
    <row r="82" spans="1:12" x14ac:dyDescent="0.3">
      <c r="A82" s="8" t="s">
        <v>68</v>
      </c>
      <c r="B82" s="9" t="s">
        <v>47</v>
      </c>
      <c r="C82" s="34">
        <v>56</v>
      </c>
      <c r="D82" s="30">
        <v>56</v>
      </c>
      <c r="E82" s="31" t="s">
        <v>30</v>
      </c>
      <c r="F82" s="26">
        <v>44424</v>
      </c>
      <c r="G82" s="26">
        <v>44430</v>
      </c>
      <c r="H82" s="35">
        <v>0.29166666666666669</v>
      </c>
      <c r="I82" s="35">
        <v>0.70833333333333304</v>
      </c>
      <c r="J82" s="36" t="s">
        <v>61</v>
      </c>
      <c r="K82" s="7" t="str">
        <f>IF(A82="","",VLOOKUP(C82,AUX!$C$2:$E$23,2,1))</f>
        <v>Cachoeira Alta</v>
      </c>
      <c r="L82" s="6" t="str">
        <f>IF(A82="","",VLOOKUP(C82,AUX!$C$2:$E$23,3,1))</f>
        <v>GO</v>
      </c>
    </row>
    <row r="83" spans="1:12" x14ac:dyDescent="0.3">
      <c r="A83" s="8" t="s">
        <v>69</v>
      </c>
      <c r="B83" s="9" t="s">
        <v>47</v>
      </c>
      <c r="C83" s="34">
        <v>56</v>
      </c>
      <c r="D83" s="30">
        <v>56</v>
      </c>
      <c r="E83" s="31" t="s">
        <v>30</v>
      </c>
      <c r="F83" s="26">
        <v>44424</v>
      </c>
      <c r="G83" s="26">
        <v>44430</v>
      </c>
      <c r="H83" s="35">
        <v>0.29166666666666669</v>
      </c>
      <c r="I83" s="35">
        <v>0.70833333333333304</v>
      </c>
      <c r="J83" s="36" t="s">
        <v>61</v>
      </c>
      <c r="K83" s="7" t="str">
        <f>IF(A83="","",VLOOKUP(C83,AUX!$C$2:$E$23,2,1))</f>
        <v>Cachoeira Alta</v>
      </c>
      <c r="L83" s="6" t="str">
        <f>IF(A83="","",VLOOKUP(C83,AUX!$C$2:$E$23,3,1))</f>
        <v>GO</v>
      </c>
    </row>
    <row r="84" spans="1:12" x14ac:dyDescent="0.3">
      <c r="A84" s="8" t="s">
        <v>70</v>
      </c>
      <c r="B84" s="9" t="s">
        <v>47</v>
      </c>
      <c r="C84" s="34">
        <v>56</v>
      </c>
      <c r="D84" s="30">
        <v>56</v>
      </c>
      <c r="E84" s="31" t="s">
        <v>30</v>
      </c>
      <c r="F84" s="26">
        <v>44424</v>
      </c>
      <c r="G84" s="26">
        <v>44430</v>
      </c>
      <c r="H84" s="35">
        <v>0.29166666666666669</v>
      </c>
      <c r="I84" s="35">
        <v>0.70833333333333304</v>
      </c>
      <c r="J84" s="36" t="s">
        <v>61</v>
      </c>
      <c r="K84" s="7" t="str">
        <f>IF(A84="","",VLOOKUP(C84,AUX!$C$2:$E$23,2,1))</f>
        <v>Cachoeira Alta</v>
      </c>
      <c r="L84" s="6" t="str">
        <f>IF(A84="","",VLOOKUP(C84,AUX!$C$2:$E$23,3,1))</f>
        <v>GO</v>
      </c>
    </row>
    <row r="85" spans="1:12" x14ac:dyDescent="0.3">
      <c r="A85" s="8" t="s">
        <v>71</v>
      </c>
      <c r="B85" s="9" t="s">
        <v>47</v>
      </c>
      <c r="C85" s="34">
        <v>56</v>
      </c>
      <c r="D85" s="30">
        <v>56</v>
      </c>
      <c r="E85" s="31" t="s">
        <v>30</v>
      </c>
      <c r="F85" s="26">
        <v>44424</v>
      </c>
      <c r="G85" s="26">
        <v>44430</v>
      </c>
      <c r="H85" s="35">
        <v>0.29166666666666669</v>
      </c>
      <c r="I85" s="35">
        <v>0.70833333333333304</v>
      </c>
      <c r="J85" s="36" t="s">
        <v>61</v>
      </c>
      <c r="K85" s="7" t="str">
        <f>IF(A85="","",VLOOKUP(C85,AUX!$C$2:$E$23,2,1))</f>
        <v>Cachoeira Alta</v>
      </c>
      <c r="L85" s="6" t="str">
        <f>IF(A85="","",VLOOKUP(C85,AUX!$C$2:$E$23,3,1))</f>
        <v>GO</v>
      </c>
    </row>
    <row r="86" spans="1:12" x14ac:dyDescent="0.3">
      <c r="A86" s="8" t="s">
        <v>72</v>
      </c>
      <c r="B86" s="9" t="s">
        <v>47</v>
      </c>
      <c r="C86" s="34">
        <v>56</v>
      </c>
      <c r="D86" s="30">
        <v>56</v>
      </c>
      <c r="E86" s="31" t="s">
        <v>30</v>
      </c>
      <c r="F86" s="26">
        <v>44424</v>
      </c>
      <c r="G86" s="26">
        <v>44430</v>
      </c>
      <c r="H86" s="35">
        <v>0.29166666666666669</v>
      </c>
      <c r="I86" s="35">
        <v>0.70833333333333304</v>
      </c>
      <c r="J86" s="36" t="s">
        <v>61</v>
      </c>
      <c r="K86" s="7" t="str">
        <f>IF(A86="","",VLOOKUP(C86,AUX!$C$2:$E$23,2,1))</f>
        <v>Cachoeira Alta</v>
      </c>
      <c r="L86" s="6" t="str">
        <f>IF(A86="","",VLOOKUP(C86,AUX!$C$2:$E$23,3,1))</f>
        <v>GO</v>
      </c>
    </row>
    <row r="87" spans="1:12" x14ac:dyDescent="0.3">
      <c r="A87" s="8" t="s">
        <v>65</v>
      </c>
      <c r="B87" s="9" t="s">
        <v>47</v>
      </c>
      <c r="C87" s="34">
        <v>56</v>
      </c>
      <c r="D87" s="30">
        <v>56</v>
      </c>
      <c r="E87" s="31" t="s">
        <v>30</v>
      </c>
      <c r="F87" s="26">
        <v>44424</v>
      </c>
      <c r="G87" s="26">
        <v>44430</v>
      </c>
      <c r="H87" s="35">
        <v>0.29166666666666669</v>
      </c>
      <c r="I87" s="35">
        <v>0.70833333333333304</v>
      </c>
      <c r="J87" s="36" t="s">
        <v>61</v>
      </c>
      <c r="K87" s="7" t="str">
        <f>IF(A87="","",VLOOKUP(C87,AUX!$C$2:$E$23,2,1))</f>
        <v>Cachoeira Alta</v>
      </c>
      <c r="L87" s="6" t="str">
        <f>IF(A87="","",VLOOKUP(C87,AUX!$C$2:$E$23,3,1))</f>
        <v>GO</v>
      </c>
    </row>
    <row r="88" spans="1:12" x14ac:dyDescent="0.3">
      <c r="A88" s="8" t="s">
        <v>73</v>
      </c>
      <c r="B88" s="9" t="s">
        <v>47</v>
      </c>
      <c r="C88" s="34">
        <v>56</v>
      </c>
      <c r="D88" s="30">
        <v>56</v>
      </c>
      <c r="E88" s="31" t="s">
        <v>30</v>
      </c>
      <c r="F88" s="26">
        <v>44424</v>
      </c>
      <c r="G88" s="26">
        <v>44430</v>
      </c>
      <c r="H88" s="35">
        <v>0.29166666666666669</v>
      </c>
      <c r="I88" s="35">
        <v>0.70833333333333304</v>
      </c>
      <c r="J88" s="36" t="s">
        <v>61</v>
      </c>
      <c r="K88" s="7" t="str">
        <f>IF(A88="","",VLOOKUP(C88,AUX!$C$2:$E$23,2,1))</f>
        <v>Cachoeira Alta</v>
      </c>
      <c r="L88" s="6" t="str">
        <f>IF(A88="","",VLOOKUP(C88,AUX!$C$2:$E$23,3,1))</f>
        <v>GO</v>
      </c>
    </row>
    <row r="89" spans="1:12" x14ac:dyDescent="0.3">
      <c r="A89" s="8" t="s">
        <v>74</v>
      </c>
      <c r="B89" s="9" t="s">
        <v>47</v>
      </c>
      <c r="C89" s="34">
        <v>56</v>
      </c>
      <c r="D89" s="30">
        <v>56</v>
      </c>
      <c r="E89" s="31" t="s">
        <v>30</v>
      </c>
      <c r="F89" s="26">
        <v>44424</v>
      </c>
      <c r="G89" s="26">
        <v>44430</v>
      </c>
      <c r="H89" s="35">
        <v>0.29166666666666669</v>
      </c>
      <c r="I89" s="35">
        <v>0.70833333333333304</v>
      </c>
      <c r="J89" s="36" t="s">
        <v>61</v>
      </c>
      <c r="K89" s="7" t="str">
        <f>IF(A89="","",VLOOKUP(C89,AUX!$C$2:$E$23,2,1))</f>
        <v>Cachoeira Alta</v>
      </c>
      <c r="L89" s="6" t="str">
        <f>IF(A89="","",VLOOKUP(C89,AUX!$C$2:$E$23,3,1))</f>
        <v>GO</v>
      </c>
    </row>
  </sheetData>
  <mergeCells count="1">
    <mergeCell ref="A1:L1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E36" sqref="E36"/>
    </sheetView>
  </sheetViews>
  <sheetFormatPr defaultRowHeight="14.4" x14ac:dyDescent="0.3"/>
  <cols>
    <col min="1" max="1" width="18.77734375" bestFit="1" customWidth="1"/>
    <col min="2" max="2" width="6" bestFit="1" customWidth="1"/>
    <col min="3" max="3" width="7.77734375" bestFit="1" customWidth="1"/>
    <col min="4" max="4" width="20.44140625" bestFit="1" customWidth="1"/>
    <col min="5" max="5" width="6" bestFit="1" customWidth="1"/>
  </cols>
  <sheetData>
    <row r="1" spans="1:5" x14ac:dyDescent="0.3">
      <c r="A1" s="1" t="s">
        <v>24</v>
      </c>
      <c r="B1" s="1" t="s">
        <v>1</v>
      </c>
      <c r="C1" s="1" t="s">
        <v>29</v>
      </c>
      <c r="D1" s="1" t="s">
        <v>24</v>
      </c>
      <c r="E1" s="1" t="s">
        <v>1</v>
      </c>
    </row>
    <row r="2" spans="1:5" x14ac:dyDescent="0.3">
      <c r="A2" s="37" t="s">
        <v>18</v>
      </c>
      <c r="B2" s="37" t="s">
        <v>17</v>
      </c>
      <c r="C2" s="3">
        <v>0</v>
      </c>
      <c r="D2" s="2" t="str">
        <f>A2</f>
        <v>São Simão</v>
      </c>
      <c r="E2" s="2" t="str">
        <f t="shared" ref="E2" si="0">B2</f>
        <v>GO</v>
      </c>
    </row>
    <row r="3" spans="1:5" x14ac:dyDescent="0.3">
      <c r="A3" s="38"/>
      <c r="B3" s="38"/>
      <c r="C3" s="3">
        <v>23.68</v>
      </c>
      <c r="D3" s="2" t="str">
        <f>A2</f>
        <v>São Simão</v>
      </c>
      <c r="E3" s="2" t="str">
        <f t="shared" ref="E3" si="1">B2</f>
        <v>GO</v>
      </c>
    </row>
    <row r="4" spans="1:5" x14ac:dyDescent="0.3">
      <c r="A4" s="37" t="s">
        <v>21</v>
      </c>
      <c r="B4" s="37" t="s">
        <v>17</v>
      </c>
      <c r="C4" s="3">
        <v>23.69</v>
      </c>
      <c r="D4" s="2" t="str">
        <f>A4</f>
        <v>Paranaiguara</v>
      </c>
      <c r="E4" s="2" t="str">
        <f t="shared" ref="E4" si="2">B4</f>
        <v>GO</v>
      </c>
    </row>
    <row r="5" spans="1:5" x14ac:dyDescent="0.3">
      <c r="A5" s="38"/>
      <c r="B5" s="38"/>
      <c r="C5" s="3">
        <v>39.979999999999997</v>
      </c>
      <c r="D5" s="2" t="str">
        <f>A4</f>
        <v>Paranaiguara</v>
      </c>
      <c r="E5" s="2" t="str">
        <f t="shared" ref="E5" si="3">B4</f>
        <v>GO</v>
      </c>
    </row>
    <row r="6" spans="1:5" x14ac:dyDescent="0.3">
      <c r="A6" s="37" t="s">
        <v>22</v>
      </c>
      <c r="B6" s="37" t="s">
        <v>17</v>
      </c>
      <c r="C6" s="3">
        <v>39.99</v>
      </c>
      <c r="D6" s="2" t="str">
        <f>A6</f>
        <v>Cachoeira Alta</v>
      </c>
      <c r="E6" s="2" t="str">
        <f t="shared" ref="E6" si="4">B6</f>
        <v>GO</v>
      </c>
    </row>
    <row r="7" spans="1:5" x14ac:dyDescent="0.3">
      <c r="A7" s="38"/>
      <c r="B7" s="38"/>
      <c r="C7" s="3">
        <v>113.557</v>
      </c>
      <c r="D7" s="2" t="str">
        <f>A6</f>
        <v>Cachoeira Alta</v>
      </c>
      <c r="E7" s="2" t="str">
        <f t="shared" ref="E7" si="5">B6</f>
        <v>GO</v>
      </c>
    </row>
    <row r="8" spans="1:5" x14ac:dyDescent="0.3">
      <c r="A8" s="39" t="s">
        <v>28</v>
      </c>
      <c r="B8" s="39" t="s">
        <v>17</v>
      </c>
      <c r="C8" s="3">
        <v>113.55800000000001</v>
      </c>
      <c r="D8" s="2" t="str">
        <f>A8</f>
        <v>Aparecida do Rio Doce</v>
      </c>
      <c r="E8" s="2" t="str">
        <f t="shared" ref="E8" si="6">B8</f>
        <v>GO</v>
      </c>
    </row>
    <row r="9" spans="1:5" x14ac:dyDescent="0.3">
      <c r="A9" s="40"/>
      <c r="B9" s="40"/>
      <c r="C9" s="3">
        <v>136.88</v>
      </c>
      <c r="D9" s="2" t="str">
        <f>A8</f>
        <v>Aparecida do Rio Doce</v>
      </c>
      <c r="E9" s="2" t="str">
        <f t="shared" ref="E9" si="7">B8</f>
        <v>GO</v>
      </c>
    </row>
    <row r="10" spans="1:5" x14ac:dyDescent="0.3">
      <c r="A10" s="37" t="s">
        <v>25</v>
      </c>
      <c r="B10" s="37" t="s">
        <v>17</v>
      </c>
      <c r="C10" s="3">
        <v>136.88999999999999</v>
      </c>
      <c r="D10" s="2" t="str">
        <f>A10</f>
        <v>Jataí</v>
      </c>
      <c r="E10" s="2" t="str">
        <f t="shared" ref="E10" si="8">B10</f>
        <v>GO</v>
      </c>
    </row>
    <row r="11" spans="1:5" x14ac:dyDescent="0.3">
      <c r="A11" s="38"/>
      <c r="B11" s="38"/>
      <c r="C11" s="3">
        <v>193</v>
      </c>
      <c r="D11" s="2" t="str">
        <f>A10</f>
        <v>Jataí</v>
      </c>
      <c r="E11" s="2" t="str">
        <f t="shared" ref="E11" si="9">B10</f>
        <v>GO</v>
      </c>
    </row>
    <row r="12" spans="1:5" x14ac:dyDescent="0.3">
      <c r="A12" s="37" t="s">
        <v>16</v>
      </c>
      <c r="B12" s="37" t="s">
        <v>13</v>
      </c>
      <c r="C12" s="3">
        <v>626</v>
      </c>
      <c r="D12" s="2" t="str">
        <f>A12</f>
        <v>Uberlândia</v>
      </c>
      <c r="E12" s="2" t="str">
        <f>B12</f>
        <v>MG</v>
      </c>
    </row>
    <row r="13" spans="1:5" x14ac:dyDescent="0.3">
      <c r="A13" s="38"/>
      <c r="B13" s="38"/>
      <c r="C13" s="3">
        <v>653.13</v>
      </c>
      <c r="D13" s="2" t="str">
        <f>A12</f>
        <v>Uberlândia</v>
      </c>
      <c r="E13" s="2" t="str">
        <f>B12</f>
        <v>MG</v>
      </c>
    </row>
    <row r="14" spans="1:5" x14ac:dyDescent="0.3">
      <c r="A14" s="37" t="s">
        <v>26</v>
      </c>
      <c r="B14" s="37" t="s">
        <v>13</v>
      </c>
      <c r="C14" s="3">
        <v>653.14</v>
      </c>
      <c r="D14" s="2" t="str">
        <f>A14</f>
        <v>Monte Alegre de Minas</v>
      </c>
      <c r="E14" s="2" t="str">
        <f>B14</f>
        <v>MG</v>
      </c>
    </row>
    <row r="15" spans="1:5" x14ac:dyDescent="0.3">
      <c r="A15" s="38"/>
      <c r="B15" s="38"/>
      <c r="C15" s="3">
        <v>728.85</v>
      </c>
      <c r="D15" s="2" t="str">
        <f>A14</f>
        <v>Monte Alegre de Minas</v>
      </c>
      <c r="E15" s="2" t="str">
        <f>B14</f>
        <v>MG</v>
      </c>
    </row>
    <row r="16" spans="1:5" x14ac:dyDescent="0.3">
      <c r="A16" s="37" t="s">
        <v>27</v>
      </c>
      <c r="B16" s="37" t="s">
        <v>13</v>
      </c>
      <c r="C16" s="3">
        <v>728.86</v>
      </c>
      <c r="D16" s="2" t="str">
        <f>A16</f>
        <v>Canápolis</v>
      </c>
      <c r="E16" s="2" t="str">
        <f>B16</f>
        <v>MG</v>
      </c>
    </row>
    <row r="17" spans="1:5" x14ac:dyDescent="0.3">
      <c r="A17" s="38"/>
      <c r="B17" s="38"/>
      <c r="C17" s="3">
        <v>735.43</v>
      </c>
      <c r="D17" s="2" t="str">
        <f>A16</f>
        <v>Canápolis</v>
      </c>
      <c r="E17" s="2" t="str">
        <f>B16</f>
        <v>MG</v>
      </c>
    </row>
    <row r="18" spans="1:5" x14ac:dyDescent="0.3">
      <c r="A18" s="37" t="s">
        <v>19</v>
      </c>
      <c r="B18" s="37" t="s">
        <v>13</v>
      </c>
      <c r="C18" s="3">
        <v>735.44</v>
      </c>
      <c r="D18" s="2" t="str">
        <f>A18</f>
        <v>Ituiutaba</v>
      </c>
      <c r="E18" s="2" t="str">
        <f t="shared" ref="E18" si="10">B18</f>
        <v>MG</v>
      </c>
    </row>
    <row r="19" spans="1:5" x14ac:dyDescent="0.3">
      <c r="A19" s="38"/>
      <c r="B19" s="38"/>
      <c r="C19" s="3">
        <v>788.4</v>
      </c>
      <c r="D19" s="2" t="str">
        <f>A18</f>
        <v>Ituiutaba</v>
      </c>
      <c r="E19" s="2" t="str">
        <f t="shared" ref="E19" si="11">B18</f>
        <v>MG</v>
      </c>
    </row>
    <row r="20" spans="1:5" x14ac:dyDescent="0.3">
      <c r="A20" s="37" t="s">
        <v>23</v>
      </c>
      <c r="B20" s="37" t="s">
        <v>13</v>
      </c>
      <c r="C20" s="3">
        <v>788.5</v>
      </c>
      <c r="D20" s="2" t="str">
        <f>A20</f>
        <v>Gurinhatã</v>
      </c>
      <c r="E20" s="2" t="str">
        <f>B20</f>
        <v>MG</v>
      </c>
    </row>
    <row r="21" spans="1:5" x14ac:dyDescent="0.3">
      <c r="A21" s="38"/>
      <c r="B21" s="38"/>
      <c r="C21" s="3">
        <v>810.9</v>
      </c>
      <c r="D21" s="2" t="str">
        <f>A20</f>
        <v>Gurinhatã</v>
      </c>
      <c r="E21" s="2" t="str">
        <f>B20</f>
        <v>MG</v>
      </c>
    </row>
    <row r="22" spans="1:5" x14ac:dyDescent="0.3">
      <c r="A22" s="37" t="s">
        <v>20</v>
      </c>
      <c r="B22" s="37" t="s">
        <v>13</v>
      </c>
      <c r="C22" s="3">
        <v>811</v>
      </c>
      <c r="D22" s="2" t="str">
        <f>A22</f>
        <v>Santa Vitória</v>
      </c>
      <c r="E22" s="2" t="str">
        <f>B22</f>
        <v>MG</v>
      </c>
    </row>
    <row r="23" spans="1:5" x14ac:dyDescent="0.3">
      <c r="A23" s="38"/>
      <c r="B23" s="38"/>
      <c r="C23" s="3">
        <v>870.75</v>
      </c>
      <c r="D23" s="2" t="str">
        <f>A22</f>
        <v>Santa Vitória</v>
      </c>
      <c r="E23" s="2" t="str">
        <f>B22</f>
        <v>MG</v>
      </c>
    </row>
    <row r="24" spans="1:5" x14ac:dyDescent="0.3">
      <c r="C24" s="4"/>
      <c r="D24" s="2"/>
      <c r="E24" s="2"/>
    </row>
    <row r="25" spans="1:5" x14ac:dyDescent="0.3">
      <c r="C25" s="4"/>
      <c r="D25" s="2"/>
      <c r="E25" s="2"/>
    </row>
    <row r="26" spans="1:5" x14ac:dyDescent="0.3">
      <c r="C26" s="4"/>
      <c r="D26" s="2"/>
      <c r="E26" s="2"/>
    </row>
    <row r="27" spans="1:5" x14ac:dyDescent="0.3">
      <c r="C27" s="4"/>
      <c r="D27" s="2"/>
      <c r="E27" s="2"/>
    </row>
    <row r="28" spans="1:5" x14ac:dyDescent="0.3">
      <c r="C28" s="4"/>
      <c r="D28" s="2"/>
      <c r="E28" s="2"/>
    </row>
    <row r="29" spans="1:5" x14ac:dyDescent="0.3">
      <c r="C29" s="4"/>
      <c r="D29" s="2"/>
      <c r="E29" s="2"/>
    </row>
    <row r="30" spans="1:5" x14ac:dyDescent="0.3">
      <c r="C30" s="4"/>
      <c r="D30" s="2"/>
      <c r="E30" s="2"/>
    </row>
    <row r="31" spans="1:5" x14ac:dyDescent="0.3">
      <c r="C31" s="4"/>
    </row>
  </sheetData>
  <mergeCells count="22"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  <mergeCell ref="B20:B21"/>
    <mergeCell ref="B8:B9"/>
    <mergeCell ref="B12:B13"/>
    <mergeCell ref="B18:B19"/>
    <mergeCell ref="B10:B11"/>
    <mergeCell ref="B14:B1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7A96A87874D844AC979F1A1708D911" ma:contentTypeVersion="11" ma:contentTypeDescription="Crie um novo documento." ma:contentTypeScope="" ma:versionID="4e7149cbaf087864d85b99dc1ae39f25">
  <xsd:schema xmlns:xsd="http://www.w3.org/2001/XMLSchema" xmlns:xs="http://www.w3.org/2001/XMLSchema" xmlns:p="http://schemas.microsoft.com/office/2006/metadata/properties" xmlns:ns3="dc4bc544-9b80-4440-8a35-8347b975d93b" xmlns:ns4="e3f7e396-8f43-4aae-b185-fac1e6847086" targetNamespace="http://schemas.microsoft.com/office/2006/metadata/properties" ma:root="true" ma:fieldsID="c687b43d66d9a5af2fddfbd774ee5572" ns3:_="" ns4:_="">
    <xsd:import namespace="dc4bc544-9b80-4440-8a35-8347b975d93b"/>
    <xsd:import namespace="e3f7e396-8f43-4aae-b185-fac1e684708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bc544-9b80-4440-8a35-8347b975d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7e396-8f43-4aae-b185-fac1e68470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16F0A4-1DDD-4695-9A28-B24B401592B7}">
  <ds:schemaRefs>
    <ds:schemaRef ds:uri="http://purl.org/dc/dcmitype/"/>
    <ds:schemaRef ds:uri="dc4bc544-9b80-4440-8a35-8347b975d93b"/>
    <ds:schemaRef ds:uri="e3f7e396-8f43-4aae-b185-fac1e6847086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5E5CD5-7940-4864-8B7C-97B44A6187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bc544-9b80-4440-8a35-8347b975d93b"/>
    <ds:schemaRef ds:uri="e3f7e396-8f43-4aae-b185-fac1e6847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cp:lastPrinted>2021-02-26T17:54:43Z</cp:lastPrinted>
  <dcterms:created xsi:type="dcterms:W3CDTF">2020-04-30T17:06:08Z</dcterms:created>
  <dcterms:modified xsi:type="dcterms:W3CDTF">2021-08-17T14:29:52Z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0x010100A07A96A87874D844AC979F1A1708D911</vt:lpwstr>
  </property>
</Properties>
</file>