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Janeiro 2021\Agenda de Obras\19-01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divulgação'!$A$3:$A$6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4" l="1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L9" i="4" l="1"/>
  <c r="K9" i="4"/>
  <c r="L8" i="4"/>
  <c r="K8" i="4"/>
  <c r="L7" i="4"/>
  <c r="K7" i="4"/>
  <c r="L5" i="4" l="1"/>
  <c r="K5" i="4"/>
  <c r="L10" i="4" l="1"/>
  <c r="K10" i="4"/>
  <c r="K17" i="4" l="1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13" i="4" l="1"/>
  <c r="L13" i="4"/>
  <c r="K14" i="4"/>
  <c r="L14" i="4"/>
  <c r="K15" i="4"/>
  <c r="L15" i="4"/>
  <c r="K16" i="4"/>
  <c r="L16" i="4"/>
  <c r="K11" i="4" l="1"/>
  <c r="L11" i="4"/>
  <c r="K12" i="4"/>
  <c r="L12" i="4"/>
  <c r="L6" i="4" l="1"/>
  <c r="L4" i="4"/>
  <c r="L3" i="4"/>
  <c r="K3" i="4"/>
  <c r="K4" i="4"/>
  <c r="K6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<sst xmlns="http://schemas.openxmlformats.org/spreadsheetml/2006/main" count="190" uniqueCount="42">
  <si>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</si>
  <si>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</si>
  <si>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</si>
  <si>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</si>
  <si>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</si>
  <si>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</si>
  <si>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</si>
  <si>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</si>
  <si>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</si>
  <si>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</si>
  <si>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</si>
  <si>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</si>
  <si>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</si>
  <si>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</si>
  <si>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</si>
  <si>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</si>
  <si>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</si>
  <si>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</si>
  <si>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</si>
  <si>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</si>
  <si>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</si>
  <si>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</si>
  <si>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</si>
  <si>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</si>
  <si>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</si>
  <si>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</si>
  <si>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</si>
  <si>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</si>
  <si>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</si>
  <si>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</si>
  <si>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</si>
  <si>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Copavi - Pavimento</t>
  </si>
  <si>
    <t>Actio - Pavimento</t>
  </si>
  <si>
    <t>BR-364</t>
  </si>
  <si>
    <t>Roçada manual</t>
  </si>
  <si>
    <t>Acostamento</t>
  </si>
  <si>
    <t>Roçada mecânica</t>
  </si>
  <si>
    <t>Sinalização Horizontal</t>
  </si>
  <si>
    <t>Sinalização Vertical</t>
  </si>
  <si>
    <t>Defensa Metálica</t>
  </si>
  <si>
    <t>Recuperação de Drenagem</t>
  </si>
  <si>
    <t>Limpeza de Faixa de Domínio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</si>
</sst>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">
    <xf numFmtId="0" fontId="0" fillId="0" borderId="0" xfId="0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9" xfId="2" applyFont="1" applyFill="1" applyBorder="1" applyAlignment="1">
      <alignment horizontal="left" vertical="center"/>
    </xf>
    <xf numFmtId="0" fontId="4" fillId="4" borderId="1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219075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sqref="A1:L2"/>
    </sheetView>
  </sheetViews>
  <sheetFormatPr defaultColWidth="9.140625" defaultRowHeight="15" x14ac:dyDescent="0.25"/>
  <cols>
    <col min="1" max="1" width="46.42578125" style="1" bestFit="1" customWidth="1"/>
    <col min="2" max="2" width="14" style="1" bestFit="1" customWidth="1"/>
    <col min="3" max="3" width="8.42578125" style="1" bestFit="1" customWidth="1"/>
    <col min="4" max="4" width="7.42578125" style="1" bestFit="1" customWidth="1"/>
    <col min="5" max="5" width="6.42578125" style="1" bestFit="1" customWidth="1"/>
    <col min="6" max="7" width="10.7109375" style="1" bestFit="1" customWidth="1"/>
    <col min="8" max="8" width="12.42578125" style="1" bestFit="1" customWidth="1"/>
    <col min="9" max="9" width="12.85546875" style="1" bestFit="1" customWidth="1"/>
    <col min="10" max="10" width="12.42578125" style="1" bestFit="1" customWidth="1"/>
    <col min="11" max="11" width="20.28515625" style="1" bestFit="1" customWidth="1"/>
    <col min="12" max="12" width="6.42578125" style="1" bestFit="1" customWidth="1"/>
    <col min="13" max="16384" width="9.140625" style="1"/>
  </cols>
  <sheetData>
    <row r="1" spans="1:12" ht="36" x14ac:dyDescent="0.2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5" t="s">
        <v>32</v>
      </c>
      <c r="B3" s="6" t="s">
        <v>30</v>
      </c>
      <c r="C3" s="6">
        <v>834</v>
      </c>
      <c r="D3" s="6">
        <v>858</v>
      </c>
      <c r="E3" s="7" t="s">
        <v>4</v>
      </c>
      <c r="F3" s="10">
        <v>44214</v>
      </c>
      <c r="G3" s="10">
        <v>44218</v>
      </c>
      <c r="H3" s="9">
        <v>0.29166666666666669</v>
      </c>
      <c r="I3" s="9">
        <v>0.75</v>
      </c>
      <c r="J3" s="6" t="s">
        <v>3</v>
      </c>
      <c r="K3" s="3" t="str">
        <f>IF(A3="","",VLOOKUP(C3,AUX!$C$2:$E$23,2,1))</f>
        <v>Santa Vitória</v>
      </c>
      <c r="L3" s="3" t="str">
        <f>IF(A3="","",VLOOKUP(C3,AUX!$C$2:$E$23,3,1))</f>
        <v>MG</v>
      </c>
    </row>
    <row r="4" spans="1:12" x14ac:dyDescent="0.25">
      <c r="A4" s="5" t="s">
        <v>31</v>
      </c>
      <c r="B4" s="6" t="s">
        <v>30</v>
      </c>
      <c r="C4" s="6">
        <v>800</v>
      </c>
      <c r="D4" s="6">
        <v>815</v>
      </c>
      <c r="E4" s="7" t="s">
        <v>4</v>
      </c>
      <c r="F4" s="10">
        <v>44214</v>
      </c>
      <c r="G4" s="10">
        <v>44214</v>
      </c>
      <c r="H4" s="9">
        <v>0.29166666666666669</v>
      </c>
      <c r="I4" s="9">
        <v>0.75</v>
      </c>
      <c r="J4" s="6" t="s">
        <v>3</v>
      </c>
      <c r="K4" s="3" t="str">
        <f>IF(A4="","",VLOOKUP(C4,AUX!$C$2:$E$23,2,1))</f>
        <v>Gurinhatã</v>
      </c>
      <c r="L4" s="3" t="str">
        <f>IF(A4="","",VLOOKUP(C4,AUX!$C$2:$E$23,3,1))</f>
        <v>MG</v>
      </c>
    </row>
    <row r="5" spans="1:12" x14ac:dyDescent="0.25">
      <c r="A5" s="5" t="s">
        <v>31</v>
      </c>
      <c r="B5" s="6" t="s">
        <v>30</v>
      </c>
      <c r="C5" s="6">
        <v>777</v>
      </c>
      <c r="D5" s="6">
        <v>786</v>
      </c>
      <c r="E5" s="7" t="s">
        <v>4</v>
      </c>
      <c r="F5" s="10">
        <v>44215</v>
      </c>
      <c r="G5" s="10">
        <v>44215</v>
      </c>
      <c r="H5" s="9">
        <v>0.29166666666666669</v>
      </c>
      <c r="I5" s="9">
        <v>0.75</v>
      </c>
      <c r="J5" s="6" t="s">
        <v>3</v>
      </c>
      <c r="K5" s="6" t="str">
        <f>IF(A5="","",VLOOKUP(C5,AUX!$C$2:$E$23,2,1))</f>
        <v>Ituiutaba</v>
      </c>
      <c r="L5" s="6" t="str">
        <f>IF(A5="","",VLOOKUP(C5,AUX!$C$2:$E$23,3,1))</f>
        <v>MG</v>
      </c>
    </row>
    <row r="6" spans="1:12" x14ac:dyDescent="0.25">
      <c r="A6" s="5" t="s">
        <v>31</v>
      </c>
      <c r="B6" s="6" t="s">
        <v>30</v>
      </c>
      <c r="C6" s="6">
        <v>840</v>
      </c>
      <c r="D6" s="6">
        <v>870</v>
      </c>
      <c r="E6" s="7" t="s">
        <v>4</v>
      </c>
      <c r="F6" s="10">
        <v>44216</v>
      </c>
      <c r="G6" s="10">
        <v>44217</v>
      </c>
      <c r="H6" s="9">
        <v>0.29166666666666669</v>
      </c>
      <c r="I6" s="9">
        <v>0.75</v>
      </c>
      <c r="J6" s="6" t="s">
        <v>3</v>
      </c>
      <c r="K6" s="3" t="str">
        <f>IF(A6="","",VLOOKUP(C6,AUX!$C$2:$E$23,2,1))</f>
        <v>Santa Vitória</v>
      </c>
      <c r="L6" s="3" t="str">
        <f>IF(A6="","",VLOOKUP(C6,AUX!$C$2:$E$23,3,1))</f>
        <v>MG</v>
      </c>
    </row>
    <row r="7" spans="1:12" x14ac:dyDescent="0.25">
      <c r="A7" s="5" t="s">
        <v>31</v>
      </c>
      <c r="B7" s="6" t="s">
        <v>30</v>
      </c>
      <c r="C7" s="6">
        <v>3</v>
      </c>
      <c r="D7" s="6">
        <v>36</v>
      </c>
      <c r="E7" s="7" t="s">
        <v>33</v>
      </c>
      <c r="F7" s="10">
        <v>44218</v>
      </c>
      <c r="G7" s="10">
        <v>44218</v>
      </c>
      <c r="H7" s="9">
        <v>0.29166666666666669</v>
      </c>
      <c r="I7" s="9">
        <v>0.75</v>
      </c>
      <c r="J7" s="6" t="s">
        <v>3</v>
      </c>
      <c r="K7" s="6" t="str">
        <f>IF(A7="","",VLOOKUP(C7,AUX!$C$2:$E$23,2,1))</f>
        <v>São Simão</v>
      </c>
      <c r="L7" s="6" t="str">
        <f>IF(A7="","",VLOOKUP(C7,AUX!$C$2:$E$23,3,1))</f>
        <v>GO</v>
      </c>
    </row>
    <row r="8" spans="1:12" x14ac:dyDescent="0.25">
      <c r="A8" s="5" t="s">
        <v>31</v>
      </c>
      <c r="B8" s="6" t="s">
        <v>30</v>
      </c>
      <c r="C8" s="6">
        <v>829</v>
      </c>
      <c r="D8" s="6">
        <v>832</v>
      </c>
      <c r="E8" s="7" t="s">
        <v>4</v>
      </c>
      <c r="F8" s="10">
        <v>44214</v>
      </c>
      <c r="G8" s="10">
        <v>44214</v>
      </c>
      <c r="H8" s="9">
        <v>0.29166666666666669</v>
      </c>
      <c r="I8" s="9">
        <v>0.75</v>
      </c>
      <c r="J8" s="6" t="s">
        <v>3</v>
      </c>
      <c r="K8" s="6" t="str">
        <f>IF(A8="","",VLOOKUP(C8,AUX!$C$2:$E$23,2,1))</f>
        <v>Santa Vitória</v>
      </c>
      <c r="L8" s="6" t="str">
        <f>IF(A8="","",VLOOKUP(C8,AUX!$C$2:$E$23,3,1))</f>
        <v>MG</v>
      </c>
    </row>
    <row r="9" spans="1:12" x14ac:dyDescent="0.25">
      <c r="A9" s="5" t="s">
        <v>31</v>
      </c>
      <c r="B9" s="6" t="s">
        <v>30</v>
      </c>
      <c r="C9" s="6">
        <v>745</v>
      </c>
      <c r="D9" s="6">
        <v>750</v>
      </c>
      <c r="E9" s="7" t="s">
        <v>4</v>
      </c>
      <c r="F9" s="10">
        <v>44215</v>
      </c>
      <c r="G9" s="10">
        <v>44215</v>
      </c>
      <c r="H9" s="9">
        <v>0.29166666666666669</v>
      </c>
      <c r="I9" s="9">
        <v>0.75</v>
      </c>
      <c r="J9" s="6" t="s">
        <v>3</v>
      </c>
      <c r="K9" s="6" t="str">
        <f>IF(A9="","",VLOOKUP(C9,AUX!$C$2:$E$23,2,1))</f>
        <v>Ituiutaba</v>
      </c>
      <c r="L9" s="6" t="str">
        <f>IF(A9="","",VLOOKUP(C9,AUX!$C$2:$E$23,3,1))</f>
        <v>MG</v>
      </c>
    </row>
    <row r="10" spans="1:12" x14ac:dyDescent="0.25">
      <c r="A10" s="5" t="s">
        <v>31</v>
      </c>
      <c r="B10" s="6" t="s">
        <v>30</v>
      </c>
      <c r="C10" s="6">
        <v>849</v>
      </c>
      <c r="D10" s="6">
        <v>860</v>
      </c>
      <c r="E10" s="7" t="s">
        <v>4</v>
      </c>
      <c r="F10" s="8">
        <v>44216</v>
      </c>
      <c r="G10" s="8">
        <v>44216</v>
      </c>
      <c r="H10" s="9">
        <v>0.29166666666666669</v>
      </c>
      <c r="I10" s="9">
        <v>0.75</v>
      </c>
      <c r="J10" s="6" t="s">
        <v>3</v>
      </c>
      <c r="K10" s="6" t="str">
        <f>IF(A10="","",VLOOKUP(C10,AUX!$C$2:$E$23,2,1))</f>
        <v>Santa Vitória</v>
      </c>
      <c r="L10" s="6" t="str">
        <f>IF(A10="","",VLOOKUP(C10,AUX!$C$2:$E$23,3,1))</f>
        <v>MG</v>
      </c>
    </row>
    <row r="11" spans="1:12" x14ac:dyDescent="0.25">
      <c r="A11" s="5" t="s">
        <v>31</v>
      </c>
      <c r="B11" s="6" t="s">
        <v>30</v>
      </c>
      <c r="C11" s="6">
        <v>797</v>
      </c>
      <c r="D11" s="6">
        <v>800</v>
      </c>
      <c r="E11" s="7" t="s">
        <v>4</v>
      </c>
      <c r="F11" s="8">
        <v>44217</v>
      </c>
      <c r="G11" s="8">
        <v>44218</v>
      </c>
      <c r="H11" s="9">
        <v>0.29166666666666669</v>
      </c>
      <c r="I11" s="9">
        <v>0.75</v>
      </c>
      <c r="J11" s="6" t="s">
        <v>3</v>
      </c>
      <c r="K11" s="3" t="str">
        <f>IF(A11="","",VLOOKUP(C11,AUX!$C$2:$E$23,2,1))</f>
        <v>Gurinhatã</v>
      </c>
      <c r="L11" s="3" t="str">
        <f>IF(A11="","",VLOOKUP(C11,AUX!$C$2:$E$23,3,1))</f>
        <v>MG</v>
      </c>
    </row>
    <row r="12" spans="1:12" x14ac:dyDescent="0.25">
      <c r="A12" s="5" t="s">
        <v>31</v>
      </c>
      <c r="B12" s="6" t="s">
        <v>30</v>
      </c>
      <c r="C12" s="6">
        <v>831</v>
      </c>
      <c r="D12" s="6">
        <v>865</v>
      </c>
      <c r="E12" s="7" t="s">
        <v>4</v>
      </c>
      <c r="F12" s="8">
        <v>44214</v>
      </c>
      <c r="G12" s="8">
        <v>44217</v>
      </c>
      <c r="H12" s="9">
        <v>0.29166666666666669</v>
      </c>
      <c r="I12" s="9">
        <v>0.75</v>
      </c>
      <c r="J12" s="6" t="s">
        <v>3</v>
      </c>
      <c r="K12" s="3" t="str">
        <f>IF(A12="","",VLOOKUP(C12,AUX!$C$2:$E$23,2,1))</f>
        <v>Santa Vitória</v>
      </c>
      <c r="L12" s="3" t="str">
        <f>IF(A12="","",VLOOKUP(C12,AUX!$C$2:$E$23,3,1))</f>
        <v>MG</v>
      </c>
    </row>
    <row r="13" spans="1:12" x14ac:dyDescent="0.25">
      <c r="A13" s="5" t="s">
        <v>31</v>
      </c>
      <c r="B13" s="6" t="s">
        <v>30</v>
      </c>
      <c r="C13" s="6">
        <v>794</v>
      </c>
      <c r="D13" s="6">
        <v>796</v>
      </c>
      <c r="E13" s="7" t="s">
        <v>4</v>
      </c>
      <c r="F13" s="8">
        <v>44217</v>
      </c>
      <c r="G13" s="8">
        <v>44218</v>
      </c>
      <c r="H13" s="9">
        <v>0.29166666666666669</v>
      </c>
      <c r="I13" s="9">
        <v>0.75</v>
      </c>
      <c r="J13" s="6" t="s">
        <v>3</v>
      </c>
      <c r="K13" s="6" t="str">
        <f>IF(A13="","",VLOOKUP(C13,AUX!$C$2:$E$23,2,1))</f>
        <v>Gurinhatã</v>
      </c>
      <c r="L13" s="6" t="str">
        <f>IF(A13="","",VLOOKUP(C13,AUX!$C$2:$E$23,3,1))</f>
        <v>MG</v>
      </c>
    </row>
    <row r="14" spans="1:12" x14ac:dyDescent="0.25">
      <c r="A14" s="5" t="s">
        <v>34</v>
      </c>
      <c r="B14" s="6" t="s">
        <v>35</v>
      </c>
      <c r="C14" s="6">
        <v>150</v>
      </c>
      <c r="D14" s="6">
        <v>192</v>
      </c>
      <c r="E14" s="7" t="s">
        <v>33</v>
      </c>
      <c r="F14" s="8">
        <v>44214</v>
      </c>
      <c r="G14" s="8">
        <v>44220</v>
      </c>
      <c r="H14" s="9">
        <v>0.29166666666666669</v>
      </c>
      <c r="I14" s="9">
        <v>0.70833333333333337</v>
      </c>
      <c r="J14" s="6" t="s">
        <v>3</v>
      </c>
      <c r="K14" s="6" t="str">
        <f>IF(A14="","",VLOOKUP(C14,AUX!$C$2:$E$23,2,1))</f>
        <v>Jataí</v>
      </c>
      <c r="L14" s="6" t="str">
        <f>IF(A14="","",VLOOKUP(C14,AUX!$C$2:$E$23,3,1))</f>
        <v>GO</v>
      </c>
    </row>
    <row r="15" spans="1:12" x14ac:dyDescent="0.25">
      <c r="A15" s="5" t="s">
        <v>34</v>
      </c>
      <c r="B15" s="6" t="s">
        <v>35</v>
      </c>
      <c r="C15" s="6">
        <v>100</v>
      </c>
      <c r="D15" s="6">
        <v>150</v>
      </c>
      <c r="E15" s="7" t="s">
        <v>33</v>
      </c>
      <c r="F15" s="8">
        <v>44214</v>
      </c>
      <c r="G15" s="8">
        <v>44220</v>
      </c>
      <c r="H15" s="9">
        <v>0.29166666666666669</v>
      </c>
      <c r="I15" s="9">
        <v>0.70833333333333337</v>
      </c>
      <c r="J15" s="6" t="s">
        <v>3</v>
      </c>
      <c r="K15" s="6" t="str">
        <f>IF(A15="","",VLOOKUP(C15,AUX!$C$2:$E$23,2,1))</f>
        <v>Cachoeira Alta</v>
      </c>
      <c r="L15" s="6" t="str">
        <f>IF(A15="","",VLOOKUP(C15,AUX!$C$2:$E$23,3,1))</f>
        <v>GO</v>
      </c>
    </row>
    <row r="16" spans="1:12" x14ac:dyDescent="0.25">
      <c r="A16" s="5" t="s">
        <v>34</v>
      </c>
      <c r="B16" s="6" t="s">
        <v>35</v>
      </c>
      <c r="C16" s="6">
        <v>50</v>
      </c>
      <c r="D16" s="6">
        <v>100</v>
      </c>
      <c r="E16" s="7" t="s">
        <v>33</v>
      </c>
      <c r="F16" s="8">
        <v>44214</v>
      </c>
      <c r="G16" s="8">
        <v>44220</v>
      </c>
      <c r="H16" s="9">
        <v>0.29166666666666669</v>
      </c>
      <c r="I16" s="9">
        <v>0.70833333333333337</v>
      </c>
      <c r="J16" s="6" t="s">
        <v>3</v>
      </c>
      <c r="K16" s="6" t="str">
        <f>IF(A16="","",VLOOKUP(C16,AUX!$C$2:$E$23,2,1))</f>
        <v>Cachoeira Alta</v>
      </c>
      <c r="L16" s="6" t="str">
        <f>IF(A16="","",VLOOKUP(C16,AUX!$C$2:$E$23,3,1))</f>
        <v>GO</v>
      </c>
    </row>
    <row r="17" spans="1:12" x14ac:dyDescent="0.25">
      <c r="A17" s="5" t="s">
        <v>34</v>
      </c>
      <c r="B17" s="6" t="s">
        <v>35</v>
      </c>
      <c r="C17" s="6">
        <v>0</v>
      </c>
      <c r="D17" s="6">
        <v>50</v>
      </c>
      <c r="E17" s="7" t="s">
        <v>33</v>
      </c>
      <c r="F17" s="8">
        <v>44214</v>
      </c>
      <c r="G17" s="8">
        <v>44220</v>
      </c>
      <c r="H17" s="9">
        <v>0.29166666666666669</v>
      </c>
      <c r="I17" s="9">
        <v>0.70833333333333337</v>
      </c>
      <c r="J17" s="6" t="s">
        <v>3</v>
      </c>
      <c r="K17" s="6" t="str">
        <f>IF(A17="","",VLOOKUP(C17,AUX!$C$2:$E$23,2,1))</f>
        <v>São Simão</v>
      </c>
      <c r="L17" s="6" t="str">
        <f>IF(A17="","",VLOOKUP(C17,AUX!$C$2:$E$23,3,1))</f>
        <v>GO</v>
      </c>
    </row>
    <row r="18" spans="1:12" x14ac:dyDescent="0.25">
      <c r="A18" s="5" t="s">
        <v>36</v>
      </c>
      <c r="B18" s="6" t="s">
        <v>35</v>
      </c>
      <c r="C18" s="6">
        <v>70</v>
      </c>
      <c r="D18" s="6">
        <v>80</v>
      </c>
      <c r="E18" s="7" t="s">
        <v>33</v>
      </c>
      <c r="F18" s="8">
        <v>44214</v>
      </c>
      <c r="G18" s="8">
        <v>44220</v>
      </c>
      <c r="H18" s="9">
        <v>0.29166666666666669</v>
      </c>
      <c r="I18" s="9">
        <v>0.70833333333333337</v>
      </c>
      <c r="J18" s="6" t="s">
        <v>3</v>
      </c>
      <c r="K18" s="6" t="str">
        <f>IF(A18="","",VLOOKUP(C18,AUX!$C$2:$E$23,2,1))</f>
        <v>Cachoeira Alta</v>
      </c>
      <c r="L18" s="6" t="str">
        <f>IF(A18="","",VLOOKUP(C18,AUX!$C$2:$E$23,3,1))</f>
        <v>GO</v>
      </c>
    </row>
    <row r="19" spans="1:12" x14ac:dyDescent="0.25">
      <c r="A19" s="5" t="s">
        <v>36</v>
      </c>
      <c r="B19" s="6" t="s">
        <v>35</v>
      </c>
      <c r="C19" s="6">
        <v>93</v>
      </c>
      <c r="D19" s="6">
        <v>113</v>
      </c>
      <c r="E19" s="7" t="s">
        <v>33</v>
      </c>
      <c r="F19" s="8">
        <v>44214</v>
      </c>
      <c r="G19" s="8">
        <v>44220</v>
      </c>
      <c r="H19" s="9">
        <v>0.29166666666666669</v>
      </c>
      <c r="I19" s="9">
        <v>0.70833333333333337</v>
      </c>
      <c r="J19" s="6" t="s">
        <v>3</v>
      </c>
      <c r="K19" s="6" t="str">
        <f>IF(A19="","",VLOOKUP(C19,AUX!$C$2:$E$23,2,1))</f>
        <v>Cachoeira Alta</v>
      </c>
      <c r="L19" s="6" t="str">
        <f>IF(A19="","",VLOOKUP(C19,AUX!$C$2:$E$23,3,1))</f>
        <v>GO</v>
      </c>
    </row>
    <row r="20" spans="1:12" x14ac:dyDescent="0.25">
      <c r="A20" s="5" t="s">
        <v>37</v>
      </c>
      <c r="B20" s="6" t="s">
        <v>35</v>
      </c>
      <c r="C20" s="6">
        <v>0</v>
      </c>
      <c r="D20" s="6">
        <v>50</v>
      </c>
      <c r="E20" s="7" t="s">
        <v>33</v>
      </c>
      <c r="F20" s="8">
        <v>44214</v>
      </c>
      <c r="G20" s="8">
        <v>44220</v>
      </c>
      <c r="H20" s="9">
        <v>0.29166666666666669</v>
      </c>
      <c r="I20" s="9">
        <v>0.70833333333333337</v>
      </c>
      <c r="J20" s="6" t="s">
        <v>3</v>
      </c>
      <c r="K20" s="6" t="str">
        <f>IF(A20="","",VLOOKUP(C20,AUX!$C$2:$E$23,2,1))</f>
        <v>São Simão</v>
      </c>
      <c r="L20" s="6" t="str">
        <f>IF(A20="","",VLOOKUP(C20,AUX!$C$2:$E$23,3,1))</f>
        <v>GO</v>
      </c>
    </row>
    <row r="21" spans="1:12" x14ac:dyDescent="0.25">
      <c r="A21" s="5" t="s">
        <v>38</v>
      </c>
      <c r="B21" s="6" t="s">
        <v>35</v>
      </c>
      <c r="C21" s="6">
        <v>0</v>
      </c>
      <c r="D21" s="6">
        <v>50</v>
      </c>
      <c r="E21" s="7" t="s">
        <v>33</v>
      </c>
      <c r="F21" s="8">
        <v>44214</v>
      </c>
      <c r="G21" s="8">
        <v>44220</v>
      </c>
      <c r="H21" s="9">
        <v>0.29166666666666669</v>
      </c>
      <c r="I21" s="9">
        <v>0.70833333333333337</v>
      </c>
      <c r="J21" s="6" t="s">
        <v>3</v>
      </c>
      <c r="K21" s="6" t="str">
        <f>IF(A21="","",VLOOKUP(C21,AUX!$C$2:$E$23,2,1))</f>
        <v>São Simão</v>
      </c>
      <c r="L21" s="6" t="str">
        <f>IF(A21="","",VLOOKUP(C21,AUX!$C$2:$E$23,3,1))</f>
        <v>GO</v>
      </c>
    </row>
    <row r="22" spans="1:12" x14ac:dyDescent="0.25">
      <c r="A22" s="5" t="s">
        <v>39</v>
      </c>
      <c r="B22" s="6" t="s">
        <v>35</v>
      </c>
      <c r="C22" s="6">
        <v>0</v>
      </c>
      <c r="D22" s="6">
        <v>50</v>
      </c>
      <c r="E22" s="7" t="s">
        <v>33</v>
      </c>
      <c r="F22" s="8">
        <v>44214</v>
      </c>
      <c r="G22" s="8">
        <v>44220</v>
      </c>
      <c r="H22" s="9">
        <v>0.29166666666666669</v>
      </c>
      <c r="I22" s="9">
        <v>0.70833333333333337</v>
      </c>
      <c r="J22" s="6" t="s">
        <v>3</v>
      </c>
      <c r="K22" s="6" t="str">
        <f>IF(A22="","",VLOOKUP(C22,AUX!$C$2:$E$23,2,1))</f>
        <v>São Simão</v>
      </c>
      <c r="L22" s="6" t="str">
        <f>IF(A22="","",VLOOKUP(C22,AUX!$C$2:$E$23,3,1))</f>
        <v>GO</v>
      </c>
    </row>
    <row r="23" spans="1:12" x14ac:dyDescent="0.25">
      <c r="A23" s="5" t="s">
        <v>40</v>
      </c>
      <c r="B23" s="6" t="s">
        <v>35</v>
      </c>
      <c r="C23" s="6">
        <v>100</v>
      </c>
      <c r="D23" s="6">
        <v>192</v>
      </c>
      <c r="E23" s="7" t="s">
        <v>33</v>
      </c>
      <c r="F23" s="8">
        <v>44214</v>
      </c>
      <c r="G23" s="8">
        <v>44220</v>
      </c>
      <c r="H23" s="9">
        <v>0.29166666666666669</v>
      </c>
      <c r="I23" s="9">
        <v>0.70833333333333337</v>
      </c>
      <c r="J23" s="6" t="s">
        <v>3</v>
      </c>
      <c r="K23" s="6" t="str">
        <f>IF(A23="","",VLOOKUP(C23,AUX!$C$2:$E$23,2,1))</f>
        <v>Cachoeira Alta</v>
      </c>
      <c r="L23" s="6" t="str">
        <f>IF(A23="","",VLOOKUP(C23,AUX!$C$2:$E$23,3,1))</f>
        <v>GO</v>
      </c>
    </row>
    <row r="24" spans="1:12" x14ac:dyDescent="0.25">
      <c r="A24" s="5" t="s">
        <v>40</v>
      </c>
      <c r="B24" s="6" t="s">
        <v>35</v>
      </c>
      <c r="C24" s="6">
        <v>0</v>
      </c>
      <c r="D24" s="6">
        <v>100</v>
      </c>
      <c r="E24" s="7" t="s">
        <v>33</v>
      </c>
      <c r="F24" s="8">
        <v>44214</v>
      </c>
      <c r="G24" s="8">
        <v>44220</v>
      </c>
      <c r="H24" s="9">
        <v>0.29166666666666669</v>
      </c>
      <c r="I24" s="9">
        <v>0.70833333333333337</v>
      </c>
      <c r="J24" s="6" t="s">
        <v>3</v>
      </c>
      <c r="K24" s="6" t="str">
        <f>IF(A24="","",VLOOKUP(C24,AUX!$C$2:$E$23,2,1))</f>
        <v>São Simão</v>
      </c>
      <c r="L24" s="6" t="str">
        <f>IF(A24="","",VLOOKUP(C24,AUX!$C$2:$E$23,3,1))</f>
        <v>GO</v>
      </c>
    </row>
    <row r="25" spans="1:12" x14ac:dyDescent="0.25">
      <c r="A25" s="5" t="s">
        <v>41</v>
      </c>
      <c r="B25" s="6" t="s">
        <v>35</v>
      </c>
      <c r="C25" s="6">
        <v>67</v>
      </c>
      <c r="D25" s="6">
        <v>177</v>
      </c>
      <c r="E25" s="7" t="s">
        <v>33</v>
      </c>
      <c r="F25" s="8">
        <v>44214</v>
      </c>
      <c r="G25" s="8">
        <v>44220</v>
      </c>
      <c r="H25" s="9">
        <v>0.29166666666666669</v>
      </c>
      <c r="I25" s="9">
        <v>0.70833333333333337</v>
      </c>
      <c r="J25" s="6" t="s">
        <v>3</v>
      </c>
      <c r="K25" s="6" t="str">
        <f>IF(A25="","",VLOOKUP(C25,AUX!$C$2:$E$23,2,1))</f>
        <v>Cachoeira Alta</v>
      </c>
      <c r="L25" s="6" t="str">
        <f>IF(A25="","",VLOOKUP(C25,AUX!$C$2:$E$23,3,1))</f>
        <v>GO</v>
      </c>
    </row>
    <row r="26" spans="1:12" x14ac:dyDescent="0.25">
      <c r="A26" s="5" t="s">
        <v>41</v>
      </c>
      <c r="B26" s="6" t="s">
        <v>35</v>
      </c>
      <c r="C26" s="6">
        <v>109</v>
      </c>
      <c r="D26" s="6">
        <v>115</v>
      </c>
      <c r="E26" s="7" t="s">
        <v>33</v>
      </c>
      <c r="F26" s="8">
        <v>44214</v>
      </c>
      <c r="G26" s="8">
        <v>44220</v>
      </c>
      <c r="H26" s="9">
        <v>0.29166666666666669</v>
      </c>
      <c r="I26" s="9">
        <v>0.70833333333333337</v>
      </c>
      <c r="J26" s="6" t="s">
        <v>3</v>
      </c>
      <c r="K26" s="6" t="str">
        <f>IF(A26="","",VLOOKUP(C26,AUX!$C$2:$E$23,2,1))</f>
        <v>Cachoeira Alta</v>
      </c>
      <c r="L26" s="6" t="str">
        <f>IF(A26="","",VLOOKUP(C26,AUX!$C$2:$E$23,3,1))</f>
        <v>GO</v>
      </c>
    </row>
    <row r="27" spans="1:12" x14ac:dyDescent="0.25">
      <c r="A27" s="5" t="s">
        <v>41</v>
      </c>
      <c r="B27" s="6" t="s">
        <v>35</v>
      </c>
      <c r="C27" s="6">
        <v>49</v>
      </c>
      <c r="D27" s="6">
        <v>177</v>
      </c>
      <c r="E27" s="7" t="s">
        <v>33</v>
      </c>
      <c r="F27" s="8">
        <v>44214</v>
      </c>
      <c r="G27" s="8">
        <v>44220</v>
      </c>
      <c r="H27" s="9">
        <v>0.29166666666666669</v>
      </c>
      <c r="I27" s="9">
        <v>0.70833333333333337</v>
      </c>
      <c r="J27" s="6" t="s">
        <v>3</v>
      </c>
      <c r="K27" s="6" t="str">
        <f>IF(A27="","",VLOOKUP(C27,AUX!$C$2:$E$23,2,1))</f>
        <v>Cachoeira Alta</v>
      </c>
      <c r="L27" s="6" t="str">
        <f>IF(A27="","",VLOOKUP(C27,AUX!$C$2:$E$23,3,1))</f>
        <v>GO</v>
      </c>
    </row>
    <row r="28" spans="1:12" x14ac:dyDescent="0.25">
      <c r="A28" s="5" t="s">
        <v>34</v>
      </c>
      <c r="B28" s="6" t="s">
        <v>35</v>
      </c>
      <c r="C28" s="6">
        <v>626</v>
      </c>
      <c r="D28" s="6">
        <v>676</v>
      </c>
      <c r="E28" s="7" t="s">
        <v>4</v>
      </c>
      <c r="F28" s="8">
        <v>44214</v>
      </c>
      <c r="G28" s="8">
        <v>44220</v>
      </c>
      <c r="H28" s="9">
        <v>0.29166666666666669</v>
      </c>
      <c r="I28" s="9">
        <v>0.70833333333333337</v>
      </c>
      <c r="J28" s="6" t="s">
        <v>3</v>
      </c>
      <c r="K28" s="6" t="str">
        <f>IF(A28="","",VLOOKUP(C28,AUX!$C$2:$E$23,2,1))</f>
        <v>Uberlândia</v>
      </c>
      <c r="L28" s="6" t="str">
        <f>IF(A28="","",VLOOKUP(C28,AUX!$C$2:$E$23,3,1))</f>
        <v>MG</v>
      </c>
    </row>
    <row r="29" spans="1:12" x14ac:dyDescent="0.25">
      <c r="A29" s="5" t="s">
        <v>34</v>
      </c>
      <c r="B29" s="6" t="s">
        <v>35</v>
      </c>
      <c r="C29" s="6">
        <v>676</v>
      </c>
      <c r="D29" s="6">
        <v>726</v>
      </c>
      <c r="E29" s="7" t="s">
        <v>4</v>
      </c>
      <c r="F29" s="8">
        <v>44214</v>
      </c>
      <c r="G29" s="8">
        <v>44220</v>
      </c>
      <c r="H29" s="9">
        <v>0.29166666666666669</v>
      </c>
      <c r="I29" s="9">
        <v>0.70833333333333337</v>
      </c>
      <c r="J29" s="6" t="s">
        <v>3</v>
      </c>
      <c r="K29" s="6" t="str">
        <f>IF(A29="","",VLOOKUP(C29,AUX!$C$2:$E$23,2,1))</f>
        <v>Monte Alegre de Minas</v>
      </c>
      <c r="L29" s="6" t="str">
        <f>IF(A29="","",VLOOKUP(C29,AUX!$C$2:$E$23,3,1))</f>
        <v>MG</v>
      </c>
    </row>
    <row r="30" spans="1:12" x14ac:dyDescent="0.25">
      <c r="A30" s="5" t="s">
        <v>34</v>
      </c>
      <c r="B30" s="6" t="s">
        <v>35</v>
      </c>
      <c r="C30" s="6">
        <v>726</v>
      </c>
      <c r="D30" s="6">
        <v>776</v>
      </c>
      <c r="E30" s="7" t="s">
        <v>4</v>
      </c>
      <c r="F30" s="8">
        <v>44214</v>
      </c>
      <c r="G30" s="8">
        <v>44220</v>
      </c>
      <c r="H30" s="9">
        <v>0.29166666666666669</v>
      </c>
      <c r="I30" s="9">
        <v>0.70833333333333337</v>
      </c>
      <c r="J30" s="6" t="s">
        <v>3</v>
      </c>
      <c r="K30" s="6" t="str">
        <f>IF(A30="","",VLOOKUP(C30,AUX!$C$2:$E$23,2,1))</f>
        <v>Monte Alegre de Minas</v>
      </c>
      <c r="L30" s="6" t="str">
        <f>IF(A30="","",VLOOKUP(C30,AUX!$C$2:$E$23,3,1))</f>
        <v>MG</v>
      </c>
    </row>
    <row r="31" spans="1:12" x14ac:dyDescent="0.25">
      <c r="A31" s="5" t="s">
        <v>34</v>
      </c>
      <c r="B31" s="6" t="s">
        <v>35</v>
      </c>
      <c r="C31" s="6">
        <v>776</v>
      </c>
      <c r="D31" s="6">
        <v>826</v>
      </c>
      <c r="E31" s="7" t="s">
        <v>4</v>
      </c>
      <c r="F31" s="8">
        <v>44214</v>
      </c>
      <c r="G31" s="8">
        <v>44220</v>
      </c>
      <c r="H31" s="9">
        <v>0.29166666666666669</v>
      </c>
      <c r="I31" s="9">
        <v>0.70833333333333337</v>
      </c>
      <c r="J31" s="6" t="s">
        <v>3</v>
      </c>
      <c r="K31" s="6" t="str">
        <f>IF(A31="","",VLOOKUP(C31,AUX!$C$2:$E$23,2,1))</f>
        <v>Ituiutaba</v>
      </c>
      <c r="L31" s="6" t="str">
        <f>IF(A31="","",VLOOKUP(C31,AUX!$C$2:$E$23,3,1))</f>
        <v>MG</v>
      </c>
    </row>
    <row r="32" spans="1:12" x14ac:dyDescent="0.25">
      <c r="A32" s="5" t="s">
        <v>34</v>
      </c>
      <c r="B32" s="6" t="s">
        <v>35</v>
      </c>
      <c r="C32" s="6">
        <v>826</v>
      </c>
      <c r="D32" s="6">
        <v>870</v>
      </c>
      <c r="E32" s="7" t="s">
        <v>4</v>
      </c>
      <c r="F32" s="8">
        <v>44214</v>
      </c>
      <c r="G32" s="8">
        <v>44220</v>
      </c>
      <c r="H32" s="9">
        <v>0.29166666666666669</v>
      </c>
      <c r="I32" s="9">
        <v>0.70833333333333337</v>
      </c>
      <c r="J32" s="6" t="s">
        <v>3</v>
      </c>
      <c r="K32" s="6" t="str">
        <f>IF(A32="","",VLOOKUP(C32,AUX!$C$2:$E$23,2,1))</f>
        <v>Santa Vitória</v>
      </c>
      <c r="L32" s="6" t="str">
        <f>IF(A32="","",VLOOKUP(C32,AUX!$C$2:$E$23,3,1))</f>
        <v>MG</v>
      </c>
    </row>
    <row r="33" spans="1:12" x14ac:dyDescent="0.25">
      <c r="A33" s="5" t="s">
        <v>41</v>
      </c>
      <c r="B33" s="6" t="s">
        <v>35</v>
      </c>
      <c r="C33" s="6">
        <v>626</v>
      </c>
      <c r="D33" s="6">
        <v>676</v>
      </c>
      <c r="E33" s="7" t="s">
        <v>4</v>
      </c>
      <c r="F33" s="8">
        <v>44214</v>
      </c>
      <c r="G33" s="8">
        <v>44220</v>
      </c>
      <c r="H33" s="9">
        <v>0.29166666666666669</v>
      </c>
      <c r="I33" s="9">
        <v>0.70833333333333337</v>
      </c>
      <c r="J33" s="6" t="s">
        <v>3</v>
      </c>
      <c r="K33" s="6" t="str">
        <f>IF(A33="","",VLOOKUP(C33,AUX!$C$2:$E$23,2,1))</f>
        <v>Uberlândia</v>
      </c>
      <c r="L33" s="6" t="str">
        <f>IF(A33="","",VLOOKUP(C33,AUX!$C$2:$E$23,3,1))</f>
        <v>MG</v>
      </c>
    </row>
    <row r="34" spans="1:12" x14ac:dyDescent="0.25">
      <c r="A34" s="5" t="s">
        <v>41</v>
      </c>
      <c r="B34" s="6" t="s">
        <v>35</v>
      </c>
      <c r="C34" s="6">
        <v>676</v>
      </c>
      <c r="D34" s="6">
        <v>726</v>
      </c>
      <c r="E34" s="7" t="s">
        <v>4</v>
      </c>
      <c r="F34" s="8">
        <v>44214</v>
      </c>
      <c r="G34" s="8">
        <v>44220</v>
      </c>
      <c r="H34" s="9">
        <v>0.29166666666666669</v>
      </c>
      <c r="I34" s="9">
        <v>0.70833333333333337</v>
      </c>
      <c r="J34" s="6" t="s">
        <v>3</v>
      </c>
      <c r="K34" s="6" t="str">
        <f>IF(A34="","",VLOOKUP(C34,AUX!$C$2:$E$23,2,1))</f>
        <v>Monte Alegre de Minas</v>
      </c>
      <c r="L34" s="6" t="str">
        <f>IF(A34="","",VLOOKUP(C34,AUX!$C$2:$E$23,3,1))</f>
        <v>MG</v>
      </c>
    </row>
    <row r="35" spans="1:12" x14ac:dyDescent="0.25">
      <c r="A35" s="5" t="s">
        <v>41</v>
      </c>
      <c r="B35" s="6" t="s">
        <v>35</v>
      </c>
      <c r="C35" s="6">
        <v>800</v>
      </c>
      <c r="D35" s="6">
        <v>876</v>
      </c>
      <c r="E35" s="7" t="s">
        <v>4</v>
      </c>
      <c r="F35" s="8">
        <v>44214</v>
      </c>
      <c r="G35" s="8">
        <v>44220</v>
      </c>
      <c r="H35" s="9">
        <v>0.29166666666666669</v>
      </c>
      <c r="I35" s="9">
        <v>0.70833333333333337</v>
      </c>
      <c r="J35" s="6" t="s">
        <v>3</v>
      </c>
      <c r="K35" s="6" t="str">
        <f>IF(A35="","",VLOOKUP(C35,AUX!$C$2:$E$23,2,1))</f>
        <v>Gurinhatã</v>
      </c>
      <c r="L35" s="6" t="str">
        <f>IF(A35="","",VLOOKUP(C35,AUX!$C$2:$E$23,3,1))</f>
        <v>MG</v>
      </c>
    </row>
    <row r="36" spans="1:12" x14ac:dyDescent="0.25">
      <c r="A36" s="5" t="s">
        <v>40</v>
      </c>
      <c r="B36" s="6" t="s">
        <v>35</v>
      </c>
      <c r="C36" s="6">
        <v>676</v>
      </c>
      <c r="D36" s="6">
        <v>726</v>
      </c>
      <c r="E36" s="7" t="s">
        <v>4</v>
      </c>
      <c r="F36" s="8">
        <v>44214</v>
      </c>
      <c r="G36" s="8">
        <v>44220</v>
      </c>
      <c r="H36" s="9">
        <v>0.29166666666666669</v>
      </c>
      <c r="I36" s="9">
        <v>0.70833333333333337</v>
      </c>
      <c r="J36" s="6" t="s">
        <v>3</v>
      </c>
      <c r="K36" s="6" t="str">
        <f>IF(A36="","",VLOOKUP(C36,AUX!$C$2:$E$23,2,1))</f>
        <v>Monte Alegre de Minas</v>
      </c>
      <c r="L36" s="6" t="str">
        <f>IF(A36="","",VLOOKUP(C36,AUX!$C$2:$E$23,3,1))</f>
        <v>MG</v>
      </c>
    </row>
    <row r="37" spans="1:12" x14ac:dyDescent="0.25">
      <c r="A37" s="5" t="s">
        <v>40</v>
      </c>
      <c r="B37" s="6" t="s">
        <v>35</v>
      </c>
      <c r="C37" s="6">
        <v>800</v>
      </c>
      <c r="D37" s="6">
        <v>876</v>
      </c>
      <c r="E37" s="7" t="s">
        <v>4</v>
      </c>
      <c r="F37" s="8">
        <v>44214</v>
      </c>
      <c r="G37" s="8">
        <v>44220</v>
      </c>
      <c r="H37" s="9">
        <v>0.29166666666666669</v>
      </c>
      <c r="I37" s="9">
        <v>0.70833333333333337</v>
      </c>
      <c r="J37" s="6" t="s">
        <v>3</v>
      </c>
      <c r="K37" s="6" t="str">
        <f>IF(A37="","",VLOOKUP(C37,AUX!$C$2:$E$23,2,1))</f>
        <v>Gurinhatã</v>
      </c>
      <c r="L37" s="6" t="str">
        <f>IF(A37="","",VLOOKUP(C37,AUX!$C$2:$E$23,3,1))</f>
        <v>MG</v>
      </c>
    </row>
    <row r="38" spans="1:12" x14ac:dyDescent="0.25">
      <c r="A38" s="5" t="s">
        <v>37</v>
      </c>
      <c r="B38" s="6" t="s">
        <v>35</v>
      </c>
      <c r="C38" s="6">
        <v>826</v>
      </c>
      <c r="D38" s="6">
        <v>870</v>
      </c>
      <c r="E38" s="7" t="s">
        <v>4</v>
      </c>
      <c r="F38" s="8">
        <v>44214</v>
      </c>
      <c r="G38" s="8">
        <v>44220</v>
      </c>
      <c r="H38" s="9">
        <v>0.29166666666666669</v>
      </c>
      <c r="I38" s="9">
        <v>0.70833333333333337</v>
      </c>
      <c r="J38" s="6" t="s">
        <v>3</v>
      </c>
      <c r="K38" s="6" t="str">
        <f>IF(A38="","",VLOOKUP(C38,AUX!$C$2:$E$23,2,1))</f>
        <v>Santa Vitória</v>
      </c>
      <c r="L38" s="6" t="str">
        <f>IF(A38="","",VLOOKUP(C38,AUX!$C$2:$E$23,3,1))</f>
        <v>MG</v>
      </c>
    </row>
    <row r="39" spans="1:12" x14ac:dyDescent="0.25">
      <c r="A39" s="5" t="s">
        <v>38</v>
      </c>
      <c r="B39" s="6" t="s">
        <v>35</v>
      </c>
      <c r="C39" s="6">
        <v>826</v>
      </c>
      <c r="D39" s="6">
        <v>870</v>
      </c>
      <c r="E39" s="7" t="s">
        <v>4</v>
      </c>
      <c r="F39" s="8">
        <v>44214</v>
      </c>
      <c r="G39" s="8">
        <v>44220</v>
      </c>
      <c r="H39" s="9">
        <v>0.29166666666666669</v>
      </c>
      <c r="I39" s="9">
        <v>0.70833333333333337</v>
      </c>
      <c r="J39" s="6" t="s">
        <v>3</v>
      </c>
      <c r="K39" s="6" t="str">
        <f>IF(A39="","",VLOOKUP(C39,AUX!$C$2:$E$23,2,1))</f>
        <v>Santa Vitória</v>
      </c>
      <c r="L39" s="6" t="str">
        <f>IF(A39="","",VLOOKUP(C39,AUX!$C$2:$E$23,3,1))</f>
        <v>MG</v>
      </c>
    </row>
    <row r="40" spans="1:12" x14ac:dyDescent="0.25">
      <c r="A40" s="5" t="s">
        <v>39</v>
      </c>
      <c r="B40" s="6" t="s">
        <v>35</v>
      </c>
      <c r="C40" s="6">
        <v>826</v>
      </c>
      <c r="D40" s="6">
        <v>870</v>
      </c>
      <c r="E40" s="7" t="s">
        <v>4</v>
      </c>
      <c r="F40" s="8">
        <v>44214</v>
      </c>
      <c r="G40" s="8">
        <v>44220</v>
      </c>
      <c r="H40" s="9">
        <v>0.29166666666666669</v>
      </c>
      <c r="I40" s="9">
        <v>0.70833333333333337</v>
      </c>
      <c r="J40" s="6" t="s">
        <v>3</v>
      </c>
      <c r="K40" s="6" t="str">
        <f>IF(A40="","",VLOOKUP(C40,AUX!$C$2:$E$23,2,1))</f>
        <v>Santa Vitória</v>
      </c>
      <c r="L40" s="6" t="str">
        <f>IF(A40="","",VLOOKUP(C40,AUX!$C$2:$E$23,3,1))</f>
        <v>MG</v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8" sqref="A18:A19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4" t="s">
        <v>24</v>
      </c>
      <c r="B1" s="4" t="s">
        <v>1</v>
      </c>
      <c r="C1" t="s">
        <v>29</v>
      </c>
    </row>
    <row r="2" spans="1:5" x14ac:dyDescent="0.25">
      <c r="A2" s="11" t="s">
        <v>18</v>
      </c>
      <c r="B2" s="11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2"/>
      <c r="B3" s="12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1" t="s">
        <v>21</v>
      </c>
      <c r="B4" s="11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2"/>
      <c r="B5" s="12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1" t="s">
        <v>22</v>
      </c>
      <c r="B6" s="11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2"/>
      <c r="B7" s="12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13" t="s">
        <v>28</v>
      </c>
      <c r="B8" s="13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14"/>
      <c r="B9" s="14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1" t="s">
        <v>25</v>
      </c>
      <c r="B10" s="11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2"/>
      <c r="B11" s="12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1" t="s">
        <v>16</v>
      </c>
      <c r="B12" s="11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2"/>
      <c r="B13" s="12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1" t="s">
        <v>26</v>
      </c>
      <c r="B14" s="11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2"/>
      <c r="B15" s="12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1" t="s">
        <v>27</v>
      </c>
      <c r="B16" s="11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2"/>
      <c r="B17" s="12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1" t="s">
        <v>19</v>
      </c>
      <c r="B18" s="11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2"/>
      <c r="B19" s="12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1" t="s">
        <v>23</v>
      </c>
      <c r="B20" s="11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2"/>
      <c r="B21" s="12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1" t="s">
        <v>20</v>
      </c>
      <c r="B22" s="11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2"/>
      <c r="B23" s="12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1" ma:contentTypeDescription="Crie um novo documento." ma:contentTypeScope="" ma:versionID="139522dfb7c03e4d3fc093ce885fec4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aec4f810bd16d84e0f76b49a841839fb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www.w3.org/XML/1998/namespace"/>
    <ds:schemaRef ds:uri="http://schemas.microsoft.com/office/2006/documentManagement/types"/>
    <ds:schemaRef ds:uri="4b4a8854-257f-459e-864a-d54db3844752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d77b8091-d354-4b1b-9c2b-d0ce44d22c9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87794D-A0FD-4962-8A01-35E3278BC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2021-01-20T14:51:35Z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