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cuments\Ecorodovias\Março 2021\Agenda de obras\01-03 a 07-03\"/>
    </mc:Choice>
  </mc:AlternateContent>
  <bookViews>
    <workbookView xWindow="0" yWindow="0" windowWidth="19200" windowHeight="6930"/>
  </bookViews>
  <sheets>
    <sheet name="Modelo para divulgação" sheetId="4" r:id="rId1"/>
    <sheet name="AUX" sheetId="5" r:id="rId2"/>
  </sheets>
  <definedNames>
    <definedName name="_xlnm._FilterDatabase" localSheetId="0" hidden="1">'Modelo para divulgação'!$A$3:$A$12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 l="1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K4" i="4" l="1"/>
  <c r="L4" i="4"/>
  <c r="K5" i="4"/>
  <c r="L5" i="4"/>
  <c r="K6" i="4" l="1"/>
  <c r="K7" i="4"/>
  <c r="K8" i="4"/>
  <c r="K9" i="4"/>
  <c r="L6" i="4"/>
  <c r="L7" i="4"/>
  <c r="L8" i="4"/>
  <c r="L9" i="4"/>
  <c r="K3" i="4" l="1"/>
  <c r="L3" i="4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<sst xmlns="http://schemas.openxmlformats.org/spreadsheetml/2006/main" count="206" uniqueCount="44">
  <si>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</si>
  <si>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</si>
  <si>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</si>
  <si>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</si>
  <si>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</si>
  <si>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</si>
  <si>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</si>
  <si>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</si>
  <si>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</si>
  <si>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</si>
  <si>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</si>
  <si>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</si>
  <si>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</si>
  <si>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</si>
  <si>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</si>
  <si>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</si>
  <si>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</si>
  <si>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</si>
  <si>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</si>
  <si>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</si>
  <si>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</si>
  <si>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</si>
  <si>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</si>
  <si>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</si>
  <si>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</si>
  <si>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</si>
  <si>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</si>
  <si>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</si>
  <si>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</si>
  <si>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</si>
  <si>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Sim</t>
  </si>
  <si>
    <t xml:space="preserve">Copavi Pavimento </t>
  </si>
  <si>
    <t>BR-364</t>
  </si>
  <si>
    <t>Leste</t>
  </si>
  <si>
    <t>Roçada manual</t>
  </si>
  <si>
    <t>Acostamento</t>
  </si>
  <si>
    <t>Jatai</t>
  </si>
  <si>
    <t>Caçu</t>
  </si>
  <si>
    <t>Roçada mecânica</t>
  </si>
  <si>
    <t>Sinalização Vertical</t>
  </si>
  <si>
    <t>Recuperação de Drenagem</t>
  </si>
  <si>
    <t>Limpeza de Faixa de Domínio</t>
  </si>
  <si>
    <t>Monte Alegre</t>
  </si>
  <si>
    <t>Ituitaba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</si>
</sst>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7" fillId="0" borderId="0"/>
  </cellStyleXfs>
  <cellXfs count="30">
    <xf numFmtId="0" fontId="0" fillId="0" borderId="0" xfId="0"/>
    <xf numFmtId="0" fontId="0" fillId="0" borderId="3" xfId="0" applyBorder="1"/>
    <xf numFmtId="0" fontId="5" fillId="4" borderId="4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5" borderId="2" xfId="0" quotePrefix="1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14" fontId="0" fillId="0" borderId="2" xfId="0" quotePrefix="1" applyNumberForma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/>
    </xf>
    <xf numFmtId="0" fontId="0" fillId="0" borderId="8" xfId="0" applyBorder="1"/>
    <xf numFmtId="0" fontId="0" fillId="0" borderId="8" xfId="0" quotePrefix="1" applyBorder="1" applyAlignment="1">
      <alignment horizontal="center" vertical="center"/>
    </xf>
    <xf numFmtId="14" fontId="0" fillId="5" borderId="8" xfId="0" quotePrefix="1" applyNumberForma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4" borderId="9" xfId="2" applyFont="1" applyFill="1" applyBorder="1" applyAlignment="1">
      <alignment horizontal="left" vertical="center"/>
    </xf>
    <xf numFmtId="0" fontId="4" fillId="4" borderId="1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left" vertical="center"/>
    </xf>
    <xf numFmtId="0" fontId="3" fillId="2" borderId="12" xfId="1" applyFont="1" applyBorder="1" applyAlignment="1">
      <alignment horizontal="center"/>
    </xf>
  </cellXfs>
  <cellStyles count="4">
    <cellStyle name="Bom" xfId="1" builtinId="26"/>
    <cellStyle name="Célula de Verificação" xfId="2" builtinId="2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0</xdr:row>
      <xdr:rowOff>0</xdr:rowOff>
    </xdr:from>
    <xdr:to>
      <xdr:col>11</xdr:col>
      <xdr:colOff>285750</xdr:colOff>
      <xdr:row>0</xdr:row>
      <xdr:rowOff>449127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0"/>
          <a:ext cx="1647825" cy="44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sqref="A1:L2"/>
    </sheetView>
  </sheetViews>
  <sheetFormatPr defaultColWidth="9.140625" defaultRowHeight="15" x14ac:dyDescent="0.25"/>
  <cols>
    <col min="1" max="1" width="29.140625" style="1" customWidth="1"/>
    <col min="2" max="2" width="14" style="1" bestFit="1" customWidth="1"/>
    <col min="3" max="3" width="8.5703125" style="1" bestFit="1" customWidth="1"/>
    <col min="4" max="4" width="7.5703125" style="1" bestFit="1" customWidth="1"/>
    <col min="5" max="7" width="10.42578125" style="1" bestFit="1" customWidth="1"/>
    <col min="8" max="8" width="12.42578125" style="1" bestFit="1" customWidth="1"/>
    <col min="9" max="9" width="12.7109375" style="1" bestFit="1" customWidth="1"/>
    <col min="10" max="10" width="10.7109375" style="1" bestFit="1" customWidth="1"/>
    <col min="11" max="11" width="20.42578125" style="1" bestFit="1" customWidth="1"/>
    <col min="12" max="12" width="6.5703125" style="1" bestFit="1" customWidth="1"/>
    <col min="13" max="16384" width="9.140625" style="1"/>
  </cols>
  <sheetData>
    <row r="1" spans="1:12" ht="36" x14ac:dyDescent="0.25">
      <c r="A1" s="26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x14ac:dyDescent="0.25">
      <c r="A2" s="29" t="s">
        <v>12</v>
      </c>
      <c r="B2" s="29" t="s">
        <v>2</v>
      </c>
      <c r="C2" s="29" t="s">
        <v>7</v>
      </c>
      <c r="D2" s="29" t="s">
        <v>8</v>
      </c>
      <c r="E2" s="29" t="s">
        <v>9</v>
      </c>
      <c r="F2" s="29" t="s">
        <v>14</v>
      </c>
      <c r="G2" s="29" t="s">
        <v>15</v>
      </c>
      <c r="H2" s="29" t="s">
        <v>10</v>
      </c>
      <c r="I2" s="29" t="s">
        <v>11</v>
      </c>
      <c r="J2" s="29" t="s">
        <v>0</v>
      </c>
      <c r="K2" s="29" t="s">
        <v>5</v>
      </c>
      <c r="L2" s="29" t="s">
        <v>1</v>
      </c>
    </row>
    <row r="3" spans="1:12" x14ac:dyDescent="0.25">
      <c r="A3" s="15" t="s">
        <v>31</v>
      </c>
      <c r="B3" s="9" t="s">
        <v>30</v>
      </c>
      <c r="C3" s="9">
        <v>650</v>
      </c>
      <c r="D3" s="9">
        <v>681</v>
      </c>
      <c r="E3" s="16" t="s">
        <v>4</v>
      </c>
      <c r="F3" s="17">
        <v>44256</v>
      </c>
      <c r="G3" s="17">
        <v>44257</v>
      </c>
      <c r="H3" s="18">
        <v>0.29166666666666669</v>
      </c>
      <c r="I3" s="18">
        <v>0.75</v>
      </c>
      <c r="J3" s="4" t="s">
        <v>3</v>
      </c>
      <c r="K3" s="9" t="str">
        <f>IF(A3="","",VLOOKUP(C3,AUX!$C$2:$E$23,2,1))</f>
        <v>Uberlândia</v>
      </c>
      <c r="L3" s="9" t="str">
        <f>IF(A3="","",VLOOKUP(C3,AUX!$C$2:$E$23,3,1))</f>
        <v>MG</v>
      </c>
    </row>
    <row r="4" spans="1:12" x14ac:dyDescent="0.25">
      <c r="A4" s="3" t="s">
        <v>31</v>
      </c>
      <c r="B4" s="10" t="s">
        <v>30</v>
      </c>
      <c r="C4" s="10">
        <v>700</v>
      </c>
      <c r="D4" s="11">
        <v>730</v>
      </c>
      <c r="E4" s="5" t="s">
        <v>4</v>
      </c>
      <c r="F4" s="13">
        <v>44256</v>
      </c>
      <c r="G4" s="13">
        <v>44256</v>
      </c>
      <c r="H4" s="14">
        <v>0.29166666666666669</v>
      </c>
      <c r="I4" s="14">
        <v>0.75</v>
      </c>
      <c r="J4" s="4" t="s">
        <v>3</v>
      </c>
      <c r="K4" s="4" t="str">
        <f>IF(A4="","",VLOOKUP(C4,AUX!$C$2:$E$23,2,1))</f>
        <v>Monte Alegre de Minas</v>
      </c>
      <c r="L4" s="4" t="str">
        <f>IF(A4="","",VLOOKUP(C4,AUX!$C$2:$E$23,3,1))</f>
        <v>MG</v>
      </c>
    </row>
    <row r="5" spans="1:12" x14ac:dyDescent="0.25">
      <c r="A5" s="3" t="s">
        <v>31</v>
      </c>
      <c r="B5" s="10" t="s">
        <v>30</v>
      </c>
      <c r="C5" s="10">
        <v>90</v>
      </c>
      <c r="D5" s="11">
        <v>120</v>
      </c>
      <c r="E5" s="12" t="s">
        <v>32</v>
      </c>
      <c r="F5" s="13">
        <v>44256</v>
      </c>
      <c r="G5" s="13">
        <v>44258</v>
      </c>
      <c r="H5" s="14">
        <v>0.29166666666666669</v>
      </c>
      <c r="I5" s="14">
        <v>0.75</v>
      </c>
      <c r="J5" s="4" t="s">
        <v>3</v>
      </c>
      <c r="K5" s="4" t="str">
        <f>IF(A5="","",VLOOKUP(C5,AUX!$C$2:$E$23,2,1))</f>
        <v>Cachoeira Alta</v>
      </c>
      <c r="L5" s="4" t="str">
        <f>IF(A5="","",VLOOKUP(C5,AUX!$C$2:$E$23,3,1))</f>
        <v>GO</v>
      </c>
    </row>
    <row r="6" spans="1:12" x14ac:dyDescent="0.25">
      <c r="A6" s="3" t="s">
        <v>31</v>
      </c>
      <c r="B6" s="4" t="s">
        <v>30</v>
      </c>
      <c r="C6" s="10">
        <v>157</v>
      </c>
      <c r="D6" s="11">
        <v>190</v>
      </c>
      <c r="E6" s="12" t="s">
        <v>32</v>
      </c>
      <c r="F6" s="8">
        <v>44259</v>
      </c>
      <c r="G6" s="8">
        <v>44260</v>
      </c>
      <c r="H6" s="7">
        <v>0.29166666666666669</v>
      </c>
      <c r="I6" s="7">
        <v>0.75</v>
      </c>
      <c r="J6" s="4" t="s">
        <v>3</v>
      </c>
      <c r="K6" s="4" t="str">
        <f>IF(A6="","",VLOOKUP(C6,AUX!$C$2:$E$23,2,1))</f>
        <v>Jataí</v>
      </c>
      <c r="L6" s="4" t="str">
        <f>IF(A6="","",VLOOKUP(C6,AUX!$C$2:$E$23,3,1))</f>
        <v>GO</v>
      </c>
    </row>
    <row r="7" spans="1:12" x14ac:dyDescent="0.25">
      <c r="A7" s="3" t="s">
        <v>31</v>
      </c>
      <c r="B7" s="4" t="s">
        <v>30</v>
      </c>
      <c r="C7" s="10">
        <v>685</v>
      </c>
      <c r="D7" s="11">
        <v>705</v>
      </c>
      <c r="E7" s="5" t="s">
        <v>4</v>
      </c>
      <c r="F7" s="8">
        <v>44258</v>
      </c>
      <c r="G7" s="8">
        <v>44260</v>
      </c>
      <c r="H7" s="7">
        <v>0.29166666666666669</v>
      </c>
      <c r="I7" s="7">
        <v>0.75</v>
      </c>
      <c r="J7" s="4" t="s">
        <v>33</v>
      </c>
      <c r="K7" s="4" t="str">
        <f>IF(A7="","",VLOOKUP(C7,AUX!$C$2:$E$23,2,1))</f>
        <v>Monte Alegre de Minas</v>
      </c>
      <c r="L7" s="4" t="str">
        <f>IF(A7="","",VLOOKUP(C7,AUX!$C$2:$E$23,3,1))</f>
        <v>MG</v>
      </c>
    </row>
    <row r="8" spans="1:12" x14ac:dyDescent="0.25">
      <c r="A8" s="3" t="s">
        <v>31</v>
      </c>
      <c r="B8" s="4" t="s">
        <v>30</v>
      </c>
      <c r="C8" s="10">
        <v>735</v>
      </c>
      <c r="D8" s="11">
        <v>765</v>
      </c>
      <c r="E8" s="5" t="s">
        <v>4</v>
      </c>
      <c r="F8" s="8">
        <v>44257</v>
      </c>
      <c r="G8" s="8">
        <v>44260</v>
      </c>
      <c r="H8" s="7">
        <v>0.29166666666666669</v>
      </c>
      <c r="I8" s="7">
        <v>0.75</v>
      </c>
      <c r="J8" s="4" t="s">
        <v>3</v>
      </c>
      <c r="K8" s="4" t="str">
        <f>IF(A8="","",VLOOKUP(C8,AUX!$C$2:$E$23,2,1))</f>
        <v>Canápolis</v>
      </c>
      <c r="L8" s="4" t="str">
        <f>IF(A8="","",VLOOKUP(C8,AUX!$C$2:$E$23,3,1))</f>
        <v>MG</v>
      </c>
    </row>
    <row r="9" spans="1:12" x14ac:dyDescent="0.25">
      <c r="A9" s="3" t="s">
        <v>31</v>
      </c>
      <c r="B9" s="4" t="s">
        <v>30</v>
      </c>
      <c r="C9" s="10">
        <v>801</v>
      </c>
      <c r="D9" s="11">
        <v>830</v>
      </c>
      <c r="E9" s="5" t="s">
        <v>4</v>
      </c>
      <c r="F9" s="8">
        <v>44257</v>
      </c>
      <c r="G9" s="8">
        <v>44260</v>
      </c>
      <c r="H9" s="7">
        <v>0.29166666666666669</v>
      </c>
      <c r="I9" s="7">
        <v>0.75</v>
      </c>
      <c r="J9" s="4" t="s">
        <v>3</v>
      </c>
      <c r="K9" s="4" t="str">
        <f>IF(A9="","",VLOOKUP(C9,AUX!$C$2:$E$23,2,1))</f>
        <v>Gurinhatã</v>
      </c>
      <c r="L9" s="4" t="str">
        <f>IF(A9="","",VLOOKUP(C9,AUX!$C$2:$E$23,3,1))</f>
        <v>MG</v>
      </c>
    </row>
    <row r="10" spans="1:12" x14ac:dyDescent="0.25">
      <c r="A10" s="3" t="s">
        <v>34</v>
      </c>
      <c r="B10" s="4" t="s">
        <v>35</v>
      </c>
      <c r="C10" s="4">
        <v>192</v>
      </c>
      <c r="D10" s="4">
        <v>150</v>
      </c>
      <c r="E10" s="5" t="s">
        <v>32</v>
      </c>
      <c r="F10" s="6">
        <v>44256</v>
      </c>
      <c r="G10" s="6">
        <f>F10+6</f>
        <v>44262</v>
      </c>
      <c r="H10" s="7">
        <v>0.29166666666666669</v>
      </c>
      <c r="I10" s="7">
        <v>0.70833333333333337</v>
      </c>
      <c r="J10" s="4" t="s">
        <v>3</v>
      </c>
      <c r="K10" s="4" t="s">
        <v>36</v>
      </c>
      <c r="L10" s="4" t="s">
        <v>17</v>
      </c>
    </row>
    <row r="11" spans="1:12" x14ac:dyDescent="0.25">
      <c r="A11" s="3" t="s">
        <v>34</v>
      </c>
      <c r="B11" s="4" t="s">
        <v>35</v>
      </c>
      <c r="C11" s="4">
        <v>150</v>
      </c>
      <c r="D11" s="4">
        <v>100</v>
      </c>
      <c r="E11" s="5" t="s">
        <v>32</v>
      </c>
      <c r="F11" s="6">
        <v>44256</v>
      </c>
      <c r="G11" s="6">
        <f t="shared" ref="G11:G32" si="0">F11+6</f>
        <v>44262</v>
      </c>
      <c r="H11" s="7">
        <v>0.29166666666666669</v>
      </c>
      <c r="I11" s="7">
        <v>0.70833333333333337</v>
      </c>
      <c r="J11" s="4" t="s">
        <v>3</v>
      </c>
      <c r="K11" s="4" t="s">
        <v>28</v>
      </c>
      <c r="L11" s="4" t="s">
        <v>17</v>
      </c>
    </row>
    <row r="12" spans="1:12" x14ac:dyDescent="0.25">
      <c r="A12" s="3" t="s">
        <v>34</v>
      </c>
      <c r="B12" s="4" t="s">
        <v>35</v>
      </c>
      <c r="C12" s="4">
        <v>100</v>
      </c>
      <c r="D12" s="4">
        <v>50</v>
      </c>
      <c r="E12" s="5" t="s">
        <v>32</v>
      </c>
      <c r="F12" s="6">
        <v>44256</v>
      </c>
      <c r="G12" s="6">
        <f t="shared" si="0"/>
        <v>44262</v>
      </c>
      <c r="H12" s="7">
        <v>0.29166666666666669</v>
      </c>
      <c r="I12" s="7">
        <v>0.70833333333333337</v>
      </c>
      <c r="J12" s="4" t="s">
        <v>3</v>
      </c>
      <c r="K12" s="4" t="s">
        <v>37</v>
      </c>
      <c r="L12" s="4" t="s">
        <v>17</v>
      </c>
    </row>
    <row r="13" spans="1:12" x14ac:dyDescent="0.25">
      <c r="A13" s="3" t="s">
        <v>34</v>
      </c>
      <c r="B13" s="4" t="s">
        <v>35</v>
      </c>
      <c r="C13" s="4">
        <v>50</v>
      </c>
      <c r="D13" s="4">
        <v>0</v>
      </c>
      <c r="E13" s="5" t="s">
        <v>32</v>
      </c>
      <c r="F13" s="6">
        <v>44256</v>
      </c>
      <c r="G13" s="6">
        <f t="shared" si="0"/>
        <v>44262</v>
      </c>
      <c r="H13" s="7">
        <v>0.29166666666666669</v>
      </c>
      <c r="I13" s="7">
        <v>0.70833333333333337</v>
      </c>
      <c r="J13" s="4" t="s">
        <v>3</v>
      </c>
      <c r="K13" s="4" t="s">
        <v>22</v>
      </c>
      <c r="L13" s="4" t="s">
        <v>17</v>
      </c>
    </row>
    <row r="14" spans="1:12" x14ac:dyDescent="0.25">
      <c r="A14" s="3" t="s">
        <v>38</v>
      </c>
      <c r="B14" s="4" t="s">
        <v>35</v>
      </c>
      <c r="C14" s="4">
        <v>70</v>
      </c>
      <c r="D14" s="4">
        <v>80</v>
      </c>
      <c r="E14" s="5" t="s">
        <v>32</v>
      </c>
      <c r="F14" s="6">
        <v>44256</v>
      </c>
      <c r="G14" s="6">
        <f t="shared" si="0"/>
        <v>44262</v>
      </c>
      <c r="H14" s="7">
        <v>0.29166666666666669</v>
      </c>
      <c r="I14" s="7">
        <v>0.70833333333333337</v>
      </c>
      <c r="J14" s="4" t="s">
        <v>3</v>
      </c>
      <c r="K14" s="4" t="s">
        <v>36</v>
      </c>
      <c r="L14" s="4" t="s">
        <v>17</v>
      </c>
    </row>
    <row r="15" spans="1:12" x14ac:dyDescent="0.25">
      <c r="A15" s="3" t="s">
        <v>38</v>
      </c>
      <c r="B15" s="4" t="s">
        <v>35</v>
      </c>
      <c r="C15" s="4">
        <v>93</v>
      </c>
      <c r="D15" s="4">
        <v>113</v>
      </c>
      <c r="E15" s="5" t="s">
        <v>32</v>
      </c>
      <c r="F15" s="6">
        <v>44256</v>
      </c>
      <c r="G15" s="6">
        <f t="shared" si="0"/>
        <v>44262</v>
      </c>
      <c r="H15" s="7">
        <v>0.29166666666666669</v>
      </c>
      <c r="I15" s="7">
        <v>0.70833333333333337</v>
      </c>
      <c r="J15" s="4" t="s">
        <v>3</v>
      </c>
      <c r="K15" s="4" t="s">
        <v>36</v>
      </c>
      <c r="L15" s="4" t="s">
        <v>17</v>
      </c>
    </row>
    <row r="16" spans="1:12" x14ac:dyDescent="0.25">
      <c r="A16" s="3" t="s">
        <v>39</v>
      </c>
      <c r="B16" s="4" t="s">
        <v>35</v>
      </c>
      <c r="C16" s="4">
        <v>50</v>
      </c>
      <c r="D16" s="4">
        <v>0</v>
      </c>
      <c r="E16" s="5" t="s">
        <v>32</v>
      </c>
      <c r="F16" s="6">
        <v>44256</v>
      </c>
      <c r="G16" s="6">
        <f t="shared" si="0"/>
        <v>44262</v>
      </c>
      <c r="H16" s="7">
        <v>0.29166666666666669</v>
      </c>
      <c r="I16" s="7">
        <v>0.70833333333333337</v>
      </c>
      <c r="J16" s="4" t="s">
        <v>3</v>
      </c>
      <c r="K16" s="4" t="s">
        <v>22</v>
      </c>
      <c r="L16" s="4" t="s">
        <v>17</v>
      </c>
    </row>
    <row r="17" spans="1:12" x14ac:dyDescent="0.25">
      <c r="A17" s="3" t="s">
        <v>40</v>
      </c>
      <c r="B17" s="4" t="s">
        <v>35</v>
      </c>
      <c r="C17" s="4">
        <v>100</v>
      </c>
      <c r="D17" s="4">
        <v>192</v>
      </c>
      <c r="E17" s="5" t="s">
        <v>32</v>
      </c>
      <c r="F17" s="6">
        <v>44256</v>
      </c>
      <c r="G17" s="6">
        <f t="shared" si="0"/>
        <v>44262</v>
      </c>
      <c r="H17" s="7">
        <v>0.29166666666666669</v>
      </c>
      <c r="I17" s="7">
        <v>0.70833333333333337</v>
      </c>
      <c r="J17" s="4" t="s">
        <v>3</v>
      </c>
      <c r="K17" s="4" t="s">
        <v>22</v>
      </c>
      <c r="L17" s="4" t="s">
        <v>17</v>
      </c>
    </row>
    <row r="18" spans="1:12" x14ac:dyDescent="0.25">
      <c r="A18" s="3" t="s">
        <v>40</v>
      </c>
      <c r="B18" s="4" t="s">
        <v>35</v>
      </c>
      <c r="C18" s="4">
        <v>0</v>
      </c>
      <c r="D18" s="4">
        <v>100</v>
      </c>
      <c r="E18" s="5" t="s">
        <v>32</v>
      </c>
      <c r="F18" s="6">
        <v>44256</v>
      </c>
      <c r="G18" s="6">
        <f t="shared" si="0"/>
        <v>44262</v>
      </c>
      <c r="H18" s="7">
        <v>0.29166666666666669</v>
      </c>
      <c r="I18" s="7">
        <v>0.70833333333333337</v>
      </c>
      <c r="J18" s="4" t="s">
        <v>3</v>
      </c>
      <c r="K18" s="4" t="s">
        <v>21</v>
      </c>
      <c r="L18" s="4" t="s">
        <v>17</v>
      </c>
    </row>
    <row r="19" spans="1:12" x14ac:dyDescent="0.25">
      <c r="A19" s="3" t="s">
        <v>41</v>
      </c>
      <c r="B19" s="4" t="s">
        <v>35</v>
      </c>
      <c r="C19" s="4">
        <v>67</v>
      </c>
      <c r="D19" s="4">
        <v>177</v>
      </c>
      <c r="E19" s="5" t="s">
        <v>32</v>
      </c>
      <c r="F19" s="6">
        <v>44256</v>
      </c>
      <c r="G19" s="6">
        <f t="shared" si="0"/>
        <v>44262</v>
      </c>
      <c r="H19" s="7">
        <v>0.29166666666666669</v>
      </c>
      <c r="I19" s="7">
        <v>0.70833333333333337</v>
      </c>
      <c r="J19" s="4" t="s">
        <v>3</v>
      </c>
      <c r="K19" s="4" t="s">
        <v>18</v>
      </c>
      <c r="L19" s="4" t="s">
        <v>17</v>
      </c>
    </row>
    <row r="20" spans="1:12" x14ac:dyDescent="0.25">
      <c r="A20" s="3" t="s">
        <v>41</v>
      </c>
      <c r="B20" s="4" t="s">
        <v>35</v>
      </c>
      <c r="C20" s="4">
        <v>109</v>
      </c>
      <c r="D20" s="4">
        <v>115</v>
      </c>
      <c r="E20" s="5" t="s">
        <v>32</v>
      </c>
      <c r="F20" s="6">
        <v>44256</v>
      </c>
      <c r="G20" s="6">
        <f t="shared" si="0"/>
        <v>44262</v>
      </c>
      <c r="H20" s="7">
        <v>0.29166666666666669</v>
      </c>
      <c r="I20" s="7">
        <v>0.70833333333333337</v>
      </c>
      <c r="J20" s="4" t="s">
        <v>3</v>
      </c>
      <c r="K20" s="4" t="s">
        <v>28</v>
      </c>
      <c r="L20" s="4" t="s">
        <v>17</v>
      </c>
    </row>
    <row r="21" spans="1:12" x14ac:dyDescent="0.25">
      <c r="A21" s="3" t="s">
        <v>41</v>
      </c>
      <c r="B21" s="4" t="s">
        <v>35</v>
      </c>
      <c r="C21" s="4">
        <v>49</v>
      </c>
      <c r="D21" s="4">
        <v>177</v>
      </c>
      <c r="E21" s="5" t="s">
        <v>32</v>
      </c>
      <c r="F21" s="6">
        <v>44256</v>
      </c>
      <c r="G21" s="6">
        <f t="shared" si="0"/>
        <v>44262</v>
      </c>
      <c r="H21" s="7">
        <v>0.29166666666666669</v>
      </c>
      <c r="I21" s="7">
        <v>0.70833333333333337</v>
      </c>
      <c r="J21" s="4" t="s">
        <v>3</v>
      </c>
      <c r="K21" s="4" t="s">
        <v>36</v>
      </c>
      <c r="L21" s="4" t="s">
        <v>17</v>
      </c>
    </row>
    <row r="22" spans="1:12" x14ac:dyDescent="0.25">
      <c r="A22" s="3" t="s">
        <v>34</v>
      </c>
      <c r="B22" s="4" t="s">
        <v>35</v>
      </c>
      <c r="C22" s="4">
        <v>626</v>
      </c>
      <c r="D22" s="4">
        <v>676</v>
      </c>
      <c r="E22" s="5" t="s">
        <v>4</v>
      </c>
      <c r="F22" s="6">
        <v>44256</v>
      </c>
      <c r="G22" s="6">
        <f t="shared" si="0"/>
        <v>44262</v>
      </c>
      <c r="H22" s="7">
        <v>0.29166666666666669</v>
      </c>
      <c r="I22" s="7">
        <v>0.70833333333333337</v>
      </c>
      <c r="J22" s="4" t="s">
        <v>3</v>
      </c>
      <c r="K22" s="4" t="s">
        <v>16</v>
      </c>
      <c r="L22" s="4" t="s">
        <v>13</v>
      </c>
    </row>
    <row r="23" spans="1:12" x14ac:dyDescent="0.25">
      <c r="A23" s="3" t="s">
        <v>34</v>
      </c>
      <c r="B23" s="4" t="s">
        <v>35</v>
      </c>
      <c r="C23" s="4">
        <v>676</v>
      </c>
      <c r="D23" s="4">
        <v>726</v>
      </c>
      <c r="E23" s="5" t="s">
        <v>4</v>
      </c>
      <c r="F23" s="6">
        <v>44256</v>
      </c>
      <c r="G23" s="6">
        <f t="shared" si="0"/>
        <v>44262</v>
      </c>
      <c r="H23" s="7">
        <v>0.29166666666666669</v>
      </c>
      <c r="I23" s="7">
        <v>0.70833333333333337</v>
      </c>
      <c r="J23" s="4" t="s">
        <v>3</v>
      </c>
      <c r="K23" s="4" t="s">
        <v>42</v>
      </c>
      <c r="L23" s="4" t="s">
        <v>13</v>
      </c>
    </row>
    <row r="24" spans="1:12" x14ac:dyDescent="0.25">
      <c r="A24" s="3" t="s">
        <v>34</v>
      </c>
      <c r="B24" s="4" t="s">
        <v>35</v>
      </c>
      <c r="C24" s="4">
        <v>726</v>
      </c>
      <c r="D24" s="4">
        <v>776</v>
      </c>
      <c r="E24" s="5" t="s">
        <v>4</v>
      </c>
      <c r="F24" s="6">
        <v>44256</v>
      </c>
      <c r="G24" s="6">
        <f t="shared" si="0"/>
        <v>44262</v>
      </c>
      <c r="H24" s="7">
        <v>0.29166666666666669</v>
      </c>
      <c r="I24" s="7">
        <v>0.70833333333333337</v>
      </c>
      <c r="J24" s="4" t="s">
        <v>3</v>
      </c>
      <c r="K24" s="4" t="s">
        <v>43</v>
      </c>
      <c r="L24" s="4" t="s">
        <v>13</v>
      </c>
    </row>
    <row r="25" spans="1:12" x14ac:dyDescent="0.25">
      <c r="A25" s="3" t="s">
        <v>34</v>
      </c>
      <c r="B25" s="4" t="s">
        <v>35</v>
      </c>
      <c r="C25" s="4">
        <v>776</v>
      </c>
      <c r="D25" s="4">
        <v>826</v>
      </c>
      <c r="E25" s="5" t="s">
        <v>4</v>
      </c>
      <c r="F25" s="6">
        <v>44256</v>
      </c>
      <c r="G25" s="6">
        <f t="shared" si="0"/>
        <v>44262</v>
      </c>
      <c r="H25" s="7">
        <v>0.29166666666666669</v>
      </c>
      <c r="I25" s="7">
        <v>0.70833333333333337</v>
      </c>
      <c r="J25" s="4" t="s">
        <v>3</v>
      </c>
      <c r="K25" s="4" t="s">
        <v>20</v>
      </c>
      <c r="L25" s="4" t="s">
        <v>13</v>
      </c>
    </row>
    <row r="26" spans="1:12" x14ac:dyDescent="0.25">
      <c r="A26" s="3" t="s">
        <v>34</v>
      </c>
      <c r="B26" s="4" t="s">
        <v>35</v>
      </c>
      <c r="C26" s="4">
        <v>826</v>
      </c>
      <c r="D26" s="4">
        <v>870</v>
      </c>
      <c r="E26" s="5" t="s">
        <v>4</v>
      </c>
      <c r="F26" s="6">
        <v>44256</v>
      </c>
      <c r="G26" s="6">
        <f t="shared" si="0"/>
        <v>44262</v>
      </c>
      <c r="H26" s="7">
        <v>0.29166666666666669</v>
      </c>
      <c r="I26" s="7">
        <v>0.70833333333333337</v>
      </c>
      <c r="J26" s="4" t="s">
        <v>3</v>
      </c>
      <c r="K26" s="4" t="s">
        <v>20</v>
      </c>
      <c r="L26" s="4" t="s">
        <v>13</v>
      </c>
    </row>
    <row r="27" spans="1:12" x14ac:dyDescent="0.25">
      <c r="A27" s="3" t="s">
        <v>41</v>
      </c>
      <c r="B27" s="4" t="s">
        <v>35</v>
      </c>
      <c r="C27" s="4">
        <v>626</v>
      </c>
      <c r="D27" s="4">
        <v>676</v>
      </c>
      <c r="E27" s="5" t="s">
        <v>4</v>
      </c>
      <c r="F27" s="6">
        <v>44256</v>
      </c>
      <c r="G27" s="6">
        <f t="shared" si="0"/>
        <v>44262</v>
      </c>
      <c r="H27" s="7">
        <v>0.29166666666666669</v>
      </c>
      <c r="I27" s="7">
        <v>0.70833333333333337</v>
      </c>
      <c r="J27" s="4" t="s">
        <v>3</v>
      </c>
      <c r="K27" s="4" t="s">
        <v>16</v>
      </c>
      <c r="L27" s="4" t="s">
        <v>13</v>
      </c>
    </row>
    <row r="28" spans="1:12" x14ac:dyDescent="0.25">
      <c r="A28" s="3" t="s">
        <v>41</v>
      </c>
      <c r="B28" s="4" t="s">
        <v>35</v>
      </c>
      <c r="C28" s="4">
        <v>676</v>
      </c>
      <c r="D28" s="4">
        <v>726</v>
      </c>
      <c r="E28" s="5" t="s">
        <v>4</v>
      </c>
      <c r="F28" s="6">
        <v>44256</v>
      </c>
      <c r="G28" s="6">
        <f t="shared" si="0"/>
        <v>44262</v>
      </c>
      <c r="H28" s="7">
        <v>0.29166666666666669</v>
      </c>
      <c r="I28" s="7">
        <v>0.70833333333333337</v>
      </c>
      <c r="J28" s="4" t="s">
        <v>3</v>
      </c>
      <c r="K28" s="4" t="s">
        <v>42</v>
      </c>
      <c r="L28" s="4" t="s">
        <v>13</v>
      </c>
    </row>
    <row r="29" spans="1:12" x14ac:dyDescent="0.25">
      <c r="A29" s="3" t="s">
        <v>41</v>
      </c>
      <c r="B29" s="4" t="s">
        <v>35</v>
      </c>
      <c r="C29" s="4">
        <v>800</v>
      </c>
      <c r="D29" s="4">
        <v>876</v>
      </c>
      <c r="E29" s="5" t="s">
        <v>4</v>
      </c>
      <c r="F29" s="6">
        <v>44256</v>
      </c>
      <c r="G29" s="6">
        <f t="shared" si="0"/>
        <v>44262</v>
      </c>
      <c r="H29" s="7">
        <v>0.29166666666666669</v>
      </c>
      <c r="I29" s="7">
        <v>0.70833333333333337</v>
      </c>
      <c r="J29" s="4" t="s">
        <v>3</v>
      </c>
      <c r="K29" s="4" t="s">
        <v>20</v>
      </c>
      <c r="L29" s="4" t="s">
        <v>13</v>
      </c>
    </row>
    <row r="30" spans="1:12" x14ac:dyDescent="0.25">
      <c r="A30" s="3" t="s">
        <v>40</v>
      </c>
      <c r="B30" s="4" t="s">
        <v>35</v>
      </c>
      <c r="C30" s="4">
        <v>676</v>
      </c>
      <c r="D30" s="4">
        <v>726</v>
      </c>
      <c r="E30" s="5" t="s">
        <v>4</v>
      </c>
      <c r="F30" s="6">
        <v>44256</v>
      </c>
      <c r="G30" s="6">
        <f t="shared" si="0"/>
        <v>44262</v>
      </c>
      <c r="H30" s="7">
        <v>0.29166666666666669</v>
      </c>
      <c r="I30" s="7">
        <v>0.70833333333333337</v>
      </c>
      <c r="J30" s="4" t="s">
        <v>3</v>
      </c>
      <c r="K30" s="4" t="s">
        <v>42</v>
      </c>
      <c r="L30" s="4" t="s">
        <v>13</v>
      </c>
    </row>
    <row r="31" spans="1:12" x14ac:dyDescent="0.25">
      <c r="A31" s="3" t="s">
        <v>40</v>
      </c>
      <c r="B31" s="4" t="s">
        <v>35</v>
      </c>
      <c r="C31" s="4">
        <v>800</v>
      </c>
      <c r="D31" s="4">
        <v>876</v>
      </c>
      <c r="E31" s="5" t="s">
        <v>4</v>
      </c>
      <c r="F31" s="6">
        <v>44256</v>
      </c>
      <c r="G31" s="6">
        <f t="shared" si="0"/>
        <v>44262</v>
      </c>
      <c r="H31" s="7">
        <v>0.29166666666666669</v>
      </c>
      <c r="I31" s="7">
        <v>0.70833333333333337</v>
      </c>
      <c r="J31" s="4" t="s">
        <v>3</v>
      </c>
      <c r="K31" s="4" t="s">
        <v>20</v>
      </c>
      <c r="L31" s="4" t="s">
        <v>13</v>
      </c>
    </row>
    <row r="32" spans="1:12" x14ac:dyDescent="0.25">
      <c r="A32" s="3" t="s">
        <v>39</v>
      </c>
      <c r="B32" s="4" t="s">
        <v>35</v>
      </c>
      <c r="C32" s="4">
        <v>826</v>
      </c>
      <c r="D32" s="4">
        <v>870</v>
      </c>
      <c r="E32" s="5" t="s">
        <v>4</v>
      </c>
      <c r="F32" s="6">
        <v>44256</v>
      </c>
      <c r="G32" s="6">
        <f t="shared" si="0"/>
        <v>44262</v>
      </c>
      <c r="H32" s="7">
        <v>0.29166666666666669</v>
      </c>
      <c r="I32" s="7">
        <v>0.70833333333333337</v>
      </c>
      <c r="J32" s="4" t="s">
        <v>3</v>
      </c>
      <c r="K32" s="4" t="s">
        <v>20</v>
      </c>
      <c r="L32" s="4" t="s">
        <v>13</v>
      </c>
    </row>
  </sheetData>
  <mergeCells count="1">
    <mergeCell ref="A1:L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8" workbookViewId="0">
      <selection activeCell="E36" sqref="E36"/>
    </sheetView>
  </sheetViews>
  <sheetFormatPr defaultRowHeight="15" x14ac:dyDescent="0.25"/>
  <cols>
    <col min="1" max="1" width="18.85546875" bestFit="1" customWidth="1"/>
    <col min="2" max="2" width="6" bestFit="1" customWidth="1"/>
    <col min="3" max="3" width="7.85546875" bestFit="1" customWidth="1"/>
    <col min="4" max="4" width="20.42578125" bestFit="1" customWidth="1"/>
    <col min="5" max="5" width="6" bestFit="1" customWidth="1"/>
  </cols>
  <sheetData>
    <row r="1" spans="1:5" x14ac:dyDescent="0.25">
      <c r="A1" s="2" t="s">
        <v>24</v>
      </c>
      <c r="B1" s="2" t="s">
        <v>1</v>
      </c>
      <c r="C1" s="2" t="s">
        <v>29</v>
      </c>
      <c r="D1" s="2" t="s">
        <v>24</v>
      </c>
      <c r="E1" s="2" t="s">
        <v>1</v>
      </c>
    </row>
    <row r="2" spans="1:5" x14ac:dyDescent="0.25">
      <c r="A2" s="22" t="s">
        <v>18</v>
      </c>
      <c r="B2" s="22" t="s">
        <v>17</v>
      </c>
      <c r="C2" s="20">
        <v>0</v>
      </c>
      <c r="D2" s="19" t="str">
        <f>A2</f>
        <v>São Simão</v>
      </c>
      <c r="E2" s="19" t="str">
        <f t="shared" ref="E2" si="0">B2</f>
        <v>GO</v>
      </c>
    </row>
    <row r="3" spans="1:5" x14ac:dyDescent="0.25">
      <c r="A3" s="23"/>
      <c r="B3" s="23"/>
      <c r="C3" s="20">
        <v>23.68</v>
      </c>
      <c r="D3" s="19" t="str">
        <f>A2</f>
        <v>São Simão</v>
      </c>
      <c r="E3" s="19" t="str">
        <f t="shared" ref="E3" si="1">B2</f>
        <v>GO</v>
      </c>
    </row>
    <row r="4" spans="1:5" x14ac:dyDescent="0.25">
      <c r="A4" s="22" t="s">
        <v>21</v>
      </c>
      <c r="B4" s="22" t="s">
        <v>17</v>
      </c>
      <c r="C4" s="20">
        <v>23.69</v>
      </c>
      <c r="D4" s="19" t="str">
        <f>A4</f>
        <v>Paranaiguara</v>
      </c>
      <c r="E4" s="19" t="str">
        <f t="shared" ref="E4" si="2">B4</f>
        <v>GO</v>
      </c>
    </row>
    <row r="5" spans="1:5" x14ac:dyDescent="0.25">
      <c r="A5" s="23"/>
      <c r="B5" s="23"/>
      <c r="C5" s="20">
        <v>39.979999999999997</v>
      </c>
      <c r="D5" s="19" t="str">
        <f>A4</f>
        <v>Paranaiguara</v>
      </c>
      <c r="E5" s="19" t="str">
        <f t="shared" ref="E5" si="3">B4</f>
        <v>GO</v>
      </c>
    </row>
    <row r="6" spans="1:5" x14ac:dyDescent="0.25">
      <c r="A6" s="22" t="s">
        <v>22</v>
      </c>
      <c r="B6" s="22" t="s">
        <v>17</v>
      </c>
      <c r="C6" s="20">
        <v>39.99</v>
      </c>
      <c r="D6" s="19" t="str">
        <f>A6</f>
        <v>Cachoeira Alta</v>
      </c>
      <c r="E6" s="19" t="str">
        <f t="shared" ref="E6" si="4">B6</f>
        <v>GO</v>
      </c>
    </row>
    <row r="7" spans="1:5" x14ac:dyDescent="0.25">
      <c r="A7" s="23"/>
      <c r="B7" s="23"/>
      <c r="C7" s="20">
        <v>113.557</v>
      </c>
      <c r="D7" s="19" t="str">
        <f>A6</f>
        <v>Cachoeira Alta</v>
      </c>
      <c r="E7" s="19" t="str">
        <f t="shared" ref="E7" si="5">B6</f>
        <v>GO</v>
      </c>
    </row>
    <row r="8" spans="1:5" x14ac:dyDescent="0.25">
      <c r="A8" s="24" t="s">
        <v>28</v>
      </c>
      <c r="B8" s="24" t="s">
        <v>17</v>
      </c>
      <c r="C8" s="20">
        <v>113.55800000000001</v>
      </c>
      <c r="D8" s="19" t="str">
        <f>A8</f>
        <v>Aparecida do Rio Doce</v>
      </c>
      <c r="E8" s="19" t="str">
        <f t="shared" ref="E8" si="6">B8</f>
        <v>GO</v>
      </c>
    </row>
    <row r="9" spans="1:5" x14ac:dyDescent="0.25">
      <c r="A9" s="25"/>
      <c r="B9" s="25"/>
      <c r="C9" s="20">
        <v>136.88</v>
      </c>
      <c r="D9" s="19" t="str">
        <f>A8</f>
        <v>Aparecida do Rio Doce</v>
      </c>
      <c r="E9" s="19" t="str">
        <f t="shared" ref="E9" si="7">B8</f>
        <v>GO</v>
      </c>
    </row>
    <row r="10" spans="1:5" x14ac:dyDescent="0.25">
      <c r="A10" s="22" t="s">
        <v>25</v>
      </c>
      <c r="B10" s="22" t="s">
        <v>17</v>
      </c>
      <c r="C10" s="20">
        <v>136.88999999999999</v>
      </c>
      <c r="D10" s="19" t="str">
        <f>A10</f>
        <v>Jataí</v>
      </c>
      <c r="E10" s="19" t="str">
        <f t="shared" ref="E10" si="8">B10</f>
        <v>GO</v>
      </c>
    </row>
    <row r="11" spans="1:5" x14ac:dyDescent="0.25">
      <c r="A11" s="23"/>
      <c r="B11" s="23"/>
      <c r="C11" s="20">
        <v>193</v>
      </c>
      <c r="D11" s="19" t="str">
        <f>A10</f>
        <v>Jataí</v>
      </c>
      <c r="E11" s="19" t="str">
        <f t="shared" ref="E11" si="9">B10</f>
        <v>GO</v>
      </c>
    </row>
    <row r="12" spans="1:5" x14ac:dyDescent="0.25">
      <c r="A12" s="22" t="s">
        <v>16</v>
      </c>
      <c r="B12" s="22" t="s">
        <v>13</v>
      </c>
      <c r="C12" s="20">
        <v>626</v>
      </c>
      <c r="D12" s="19" t="str">
        <f>A12</f>
        <v>Uberlândia</v>
      </c>
      <c r="E12" s="19" t="str">
        <f>B12</f>
        <v>MG</v>
      </c>
    </row>
    <row r="13" spans="1:5" x14ac:dyDescent="0.25">
      <c r="A13" s="23"/>
      <c r="B13" s="23"/>
      <c r="C13" s="20">
        <v>653.13</v>
      </c>
      <c r="D13" s="19" t="str">
        <f>A12</f>
        <v>Uberlândia</v>
      </c>
      <c r="E13" s="19" t="str">
        <f>B12</f>
        <v>MG</v>
      </c>
    </row>
    <row r="14" spans="1:5" x14ac:dyDescent="0.25">
      <c r="A14" s="22" t="s">
        <v>26</v>
      </c>
      <c r="B14" s="22" t="s">
        <v>13</v>
      </c>
      <c r="C14" s="20">
        <v>653.14</v>
      </c>
      <c r="D14" s="19" t="str">
        <f>A14</f>
        <v>Monte Alegre de Minas</v>
      </c>
      <c r="E14" s="19" t="str">
        <f>B14</f>
        <v>MG</v>
      </c>
    </row>
    <row r="15" spans="1:5" x14ac:dyDescent="0.25">
      <c r="A15" s="23"/>
      <c r="B15" s="23"/>
      <c r="C15" s="20">
        <v>728.85</v>
      </c>
      <c r="D15" s="19" t="str">
        <f>A14</f>
        <v>Monte Alegre de Minas</v>
      </c>
      <c r="E15" s="19" t="str">
        <f>B14</f>
        <v>MG</v>
      </c>
    </row>
    <row r="16" spans="1:5" x14ac:dyDescent="0.25">
      <c r="A16" s="22" t="s">
        <v>27</v>
      </c>
      <c r="B16" s="22" t="s">
        <v>13</v>
      </c>
      <c r="C16" s="20">
        <v>728.86</v>
      </c>
      <c r="D16" s="19" t="str">
        <f>A16</f>
        <v>Canápolis</v>
      </c>
      <c r="E16" s="19" t="str">
        <f>B16</f>
        <v>MG</v>
      </c>
    </row>
    <row r="17" spans="1:5" x14ac:dyDescent="0.25">
      <c r="A17" s="23"/>
      <c r="B17" s="23"/>
      <c r="C17" s="20">
        <v>735.43</v>
      </c>
      <c r="D17" s="19" t="str">
        <f>A16</f>
        <v>Canápolis</v>
      </c>
      <c r="E17" s="19" t="str">
        <f>B16</f>
        <v>MG</v>
      </c>
    </row>
    <row r="18" spans="1:5" x14ac:dyDescent="0.25">
      <c r="A18" s="22" t="s">
        <v>19</v>
      </c>
      <c r="B18" s="22" t="s">
        <v>13</v>
      </c>
      <c r="C18" s="20">
        <v>735.44</v>
      </c>
      <c r="D18" s="19" t="str">
        <f>A18</f>
        <v>Ituiutaba</v>
      </c>
      <c r="E18" s="19" t="str">
        <f t="shared" ref="E18" si="10">B18</f>
        <v>MG</v>
      </c>
    </row>
    <row r="19" spans="1:5" x14ac:dyDescent="0.25">
      <c r="A19" s="23"/>
      <c r="B19" s="23"/>
      <c r="C19" s="20">
        <v>788.4</v>
      </c>
      <c r="D19" s="19" t="str">
        <f>A18</f>
        <v>Ituiutaba</v>
      </c>
      <c r="E19" s="19" t="str">
        <f t="shared" ref="E19" si="11">B18</f>
        <v>MG</v>
      </c>
    </row>
    <row r="20" spans="1:5" x14ac:dyDescent="0.25">
      <c r="A20" s="22" t="s">
        <v>23</v>
      </c>
      <c r="B20" s="22" t="s">
        <v>13</v>
      </c>
      <c r="C20" s="20">
        <v>788.5</v>
      </c>
      <c r="D20" s="19" t="str">
        <f>A20</f>
        <v>Gurinhatã</v>
      </c>
      <c r="E20" s="19" t="str">
        <f>B20</f>
        <v>MG</v>
      </c>
    </row>
    <row r="21" spans="1:5" x14ac:dyDescent="0.25">
      <c r="A21" s="23"/>
      <c r="B21" s="23"/>
      <c r="C21" s="20">
        <v>810.9</v>
      </c>
      <c r="D21" s="19" t="str">
        <f>A20</f>
        <v>Gurinhatã</v>
      </c>
      <c r="E21" s="19" t="str">
        <f>B20</f>
        <v>MG</v>
      </c>
    </row>
    <row r="22" spans="1:5" x14ac:dyDescent="0.25">
      <c r="A22" s="22" t="s">
        <v>20</v>
      </c>
      <c r="B22" s="22" t="s">
        <v>13</v>
      </c>
      <c r="C22" s="20">
        <v>811</v>
      </c>
      <c r="D22" s="19" t="str">
        <f>A22</f>
        <v>Santa Vitória</v>
      </c>
      <c r="E22" s="19" t="str">
        <f>B22</f>
        <v>MG</v>
      </c>
    </row>
    <row r="23" spans="1:5" x14ac:dyDescent="0.25">
      <c r="A23" s="23"/>
      <c r="B23" s="23"/>
      <c r="C23" s="20">
        <v>870.75</v>
      </c>
      <c r="D23" s="19" t="str">
        <f>A22</f>
        <v>Santa Vitória</v>
      </c>
      <c r="E23" s="19" t="str">
        <f>B22</f>
        <v>MG</v>
      </c>
    </row>
    <row r="24" spans="1:5" x14ac:dyDescent="0.25">
      <c r="C24" s="21"/>
      <c r="D24" s="19"/>
      <c r="E24" s="19"/>
    </row>
    <row r="25" spans="1:5" x14ac:dyDescent="0.25">
      <c r="C25" s="21"/>
      <c r="D25" s="19"/>
      <c r="E25" s="19"/>
    </row>
    <row r="26" spans="1:5" x14ac:dyDescent="0.25">
      <c r="C26" s="21"/>
      <c r="D26" s="19"/>
      <c r="E26" s="19"/>
    </row>
    <row r="27" spans="1:5" x14ac:dyDescent="0.25">
      <c r="C27" s="21"/>
      <c r="D27" s="19"/>
      <c r="E27" s="19"/>
    </row>
    <row r="28" spans="1:5" x14ac:dyDescent="0.25">
      <c r="C28" s="21"/>
      <c r="D28" s="19"/>
      <c r="E28" s="19"/>
    </row>
    <row r="29" spans="1:5" x14ac:dyDescent="0.25">
      <c r="C29" s="21"/>
      <c r="D29" s="19"/>
      <c r="E29" s="19"/>
    </row>
    <row r="30" spans="1:5" x14ac:dyDescent="0.25">
      <c r="C30" s="21"/>
      <c r="D30" s="19"/>
      <c r="E30" s="19"/>
    </row>
    <row r="31" spans="1:5" x14ac:dyDescent="0.25">
      <c r="C31" s="21"/>
    </row>
  </sheetData>
  <mergeCells count="22">
    <mergeCell ref="B20:B21"/>
    <mergeCell ref="B8:B9"/>
    <mergeCell ref="B12:B13"/>
    <mergeCell ref="B18:B19"/>
    <mergeCell ref="B10:B11"/>
    <mergeCell ref="B14:B15"/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13" ma:contentTypeDescription="Crie um novo documento." ma:contentTypeScope="" ma:versionID="315201f569dffc3fbd4613003a90911e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5e3688a29fa42e67e8e7781a9c748c36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708C45-F912-44B1-A4A4-7E8A86D46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a8854-257f-459e-864a-d54db3844752"/>
    <ds:schemaRef ds:uri="d77b8091-d354-4b1b-9c2b-d0ce44d22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16F0A4-1DDD-4695-9A28-B24B401592B7}">
  <ds:schemaRefs>
    <ds:schemaRef ds:uri="http://purl.org/dc/elements/1.1/"/>
    <ds:schemaRef ds:uri="d77b8091-d354-4b1b-9c2b-d0ce44d22c92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b4a8854-257f-459e-864a-d54db38447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cp:lastPrinted>2021-02-26T17:54:43Z</cp:lastPrinted>
  <dcterms:created xsi:type="dcterms:W3CDTF">2020-04-30T17:06:08Z</dcterms:created>
  <dcterms:modified xsi:type="dcterms:W3CDTF">2021-03-02T19:15:28Z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