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08001178\OneDrive - Grupo Ecorodovias\Tráfego\Programação de obras\"/>
    </mc:Choice>
  </mc:AlternateContent>
  <xr:revisionPtr revIDLastSave="18" documentId="8_{0B02539D-0693-4856-907B-8E6E9E740050}" xr6:coauthVersionLast="36" xr6:coauthVersionMax="36" xr10:uidLastSave="{E7519922-B908-48CD-AA69-FD4FC32B02E9}"/>
  <bookViews>
    <workbookView xWindow="0" yWindow="0" windowWidth="28800" windowHeight="12225" xr2:uid="{00000000-000D-0000-FFFF-FFFF00000000}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divulgação'!$A$2:$M$219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0" i="4" l="1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125" i="4" l="1"/>
  <c r="L125" i="4"/>
  <c r="K126" i="4"/>
  <c r="L126" i="4"/>
  <c r="K127" i="4"/>
  <c r="L127" i="4"/>
  <c r="K128" i="4"/>
  <c r="L128" i="4"/>
  <c r="K129" i="4"/>
  <c r="L129" i="4"/>
  <c r="K115" i="4" l="1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05" i="4" l="1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95" i="4" l="1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94" i="4" l="1"/>
  <c r="L94" i="4"/>
  <c r="K86" i="4" l="1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L85" i="4" l="1"/>
  <c r="K85" i="4"/>
  <c r="L84" i="4"/>
  <c r="K84" i="4"/>
  <c r="L83" i="4"/>
  <c r="K83" i="4"/>
  <c r="L82" i="4"/>
  <c r="K82" i="4"/>
  <c r="K3" i="4" l="1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<sst xmlns="http://schemas.openxmlformats.org/spreadsheetml/2006/main" count="909" uniqueCount="84">
  <si>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</si>
  <si>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</si>
  <si>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</si>
  <si>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</si>
  <si>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</si>
  <si>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</si>
  <si>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</si>
  <si>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</si>
  <si>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</si>
  <si>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</si>
  <si>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</si>
  <si>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</si>
  <si>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</si>
  <si>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</si>
  <si>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</si>
  <si>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</si>
  <si>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</si>
  <si>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</si>
  <si>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</si>
  <si>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</si>
  <si>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</si>
  <si>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</si>
  <si>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</si>
  <si>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</si>
  <si>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</si>
  <si>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</si>
  <si>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</si>
  <si>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</si>
  <si>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</si>
  <si>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</si>
  <si>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</si>
  <si>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</si>
  <si>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</si>
  <si>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</si>
  <si>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</si>
  <si>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</si>
  <si>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Roçada manual/mecanizada</t>
  </si>
  <si>
    <t>Radiante Engenharia - prestadora de serviço da Claro.</t>
  </si>
  <si>
    <t>Sim</t>
  </si>
  <si>
    <t>Oeste</t>
  </si>
  <si>
    <t>sim</t>
  </si>
  <si>
    <t>VILASA (Terraplenagem)</t>
  </si>
  <si>
    <t>VILASA (Drenagem)</t>
  </si>
  <si>
    <t>Leste</t>
  </si>
  <si>
    <t>VILASA (Reabilitação)</t>
  </si>
  <si>
    <t>EPC Supervisão de Obras</t>
  </si>
  <si>
    <t>Ellenco - Limpeza Vegetal</t>
  </si>
  <si>
    <t>não</t>
  </si>
  <si>
    <t>Ellenco - Compactação de aterro</t>
  </si>
  <si>
    <t>Ellenco - Escavação de Material em Jazida</t>
  </si>
  <si>
    <t>Ellenco - Demolição de acostamento</t>
  </si>
  <si>
    <t>Ellenco - Regularização de subleito</t>
  </si>
  <si>
    <t>Ellenco - Dreno DSS-04</t>
  </si>
  <si>
    <t>Ellenco - Solo Cimento</t>
  </si>
  <si>
    <t>Ellenco - Dreno de pavimento</t>
  </si>
  <si>
    <t>Ellenco - Construção de bueiro</t>
  </si>
  <si>
    <t>Ellenco - Drenagem superficial</t>
  </si>
  <si>
    <t>Ellenco - Fresagem e recomposição</t>
  </si>
  <si>
    <t>Ellenco - Micro fresagem</t>
  </si>
  <si>
    <t>Ellenco - BGS</t>
  </si>
  <si>
    <t>Ellenco - TSD</t>
  </si>
  <si>
    <t>Ellenco - Aplicação de CBUQ</t>
  </si>
  <si>
    <t>Ellenco - Detonação de rocha</t>
  </si>
  <si>
    <t>Ellenco - Solo Melhorado com Cimento</t>
  </si>
  <si>
    <t>Betonpoxi - Limpeza da área</t>
  </si>
  <si>
    <t>Oeste/Leste</t>
  </si>
  <si>
    <t>Betonpoxi - Corte e dobra de barras de aço</t>
  </si>
  <si>
    <t xml:space="preserve">Betonpoxi - Montagem dos painéis das formas </t>
  </si>
  <si>
    <t>Betonpoxi - Perfuração das estacas</t>
  </si>
  <si>
    <t>Betonpoxi - Concretagem das estacas</t>
  </si>
  <si>
    <t>Ellenco - Reconstrução de Pista</t>
  </si>
  <si>
    <t>Lok Livre - Execução de Reparo em Junta de Dilatação nas OAE's</t>
  </si>
  <si>
    <t>Parcial</t>
  </si>
  <si>
    <t>VILASA (Fragmentação de rochas)</t>
  </si>
  <si>
    <t>Betonpoxi - Limpeza e escavação de área</t>
  </si>
  <si>
    <t>Betonpoxi - Recuperação e manutenção da OAE</t>
  </si>
  <si>
    <t>Betonpoxi - Fabricação das peças da pré-laje e New Jersey</t>
  </si>
  <si>
    <t xml:space="preserve">Copavi Pavimento </t>
  </si>
  <si>
    <t>L/O</t>
  </si>
  <si>
    <t>Betonpoxi - Preparação das estacas para ensaio de resistência</t>
  </si>
  <si>
    <t>Betonpoxi - Escavação dos encontros laterais da OAE</t>
  </si>
  <si>
    <t>Betonpoxi - Corte de material de 1ª categoria para cota de projeto</t>
  </si>
  <si>
    <t>Sitran - SINALIZAÇÃO HORIZONTAL - TACHAS REFLETIVAS</t>
  </si>
  <si>
    <t>ESTREITAMENTO DAS FAIXAS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</si>
</sst>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/>
      </bottom>
      <diagonal/>
    </border>
    <border>
      <left style="thin">
        <color theme="9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</cellStyleXfs>
  <cellXfs count="44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3" fillId="2" borderId="9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7" fillId="0" borderId="3" xfId="0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14" fontId="0" fillId="0" borderId="11" xfId="0" quotePrefix="1" applyNumberForma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/>
    <xf numFmtId="20" fontId="0" fillId="0" borderId="11" xfId="0" applyNumberFormat="1" applyFill="1" applyBorder="1" applyAlignment="1">
      <alignment horizontal="center" vertical="center"/>
    </xf>
    <xf numFmtId="0" fontId="0" fillId="0" borderId="11" xfId="0" quotePrefix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0" borderId="11" xfId="0" quotePrefix="1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14" fontId="0" fillId="6" borderId="11" xfId="0" quotePrefix="1" applyNumberFormat="1" applyFill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6" borderId="11" xfId="0" applyFont="1" applyFill="1" applyBorder="1"/>
    <xf numFmtId="1" fontId="0" fillId="0" borderId="12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5" borderId="10" xfId="0" applyFont="1" applyFill="1" applyBorder="1" applyAlignment="1"/>
    <xf numFmtId="0" fontId="2" fillId="3" borderId="3" xfId="2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Bom" xfId="1" builtinId="26"/>
    <cellStyle name="Célula de Verificação" xfId="2" builtinId="23"/>
    <cellStyle name="Normal" xfId="0" builtinId="0"/>
    <cellStyle name="Normal 2" xfId="3" xr:uid="{E849FB48-AB46-424B-A7B5-001F30D62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9"/>
  <sheetViews>
    <sheetView tabSelected="1" workbookViewId="0">
      <selection sqref="A1:L1"/>
    </sheetView>
  </sheetViews>
  <sheetFormatPr defaultColWidth="9.140625" defaultRowHeight="15" x14ac:dyDescent="0.25"/>
  <cols>
    <col min="1" max="1" width="58" style="6" bestFit="1" customWidth="1"/>
    <col min="2" max="2" width="39.28515625" style="6" bestFit="1" customWidth="1"/>
    <col min="3" max="3" width="9.42578125" style="6" bestFit="1" customWidth="1"/>
    <col min="4" max="4" width="8.140625" style="6" bestFit="1" customWidth="1"/>
    <col min="5" max="5" width="10.42578125" style="6" bestFit="1" customWidth="1"/>
    <col min="6" max="7" width="10.7109375" style="6" bestFit="1" customWidth="1"/>
    <col min="8" max="8" width="13.28515625" style="6" bestFit="1" customWidth="1"/>
    <col min="9" max="9" width="13.5703125" style="6" bestFit="1" customWidth="1"/>
    <col min="10" max="10" width="11.85546875" style="6" bestFit="1" customWidth="1"/>
    <col min="11" max="11" width="22" style="6" bestFit="1" customWidth="1"/>
    <col min="12" max="12" width="6.5703125" style="6" bestFit="1" customWidth="1"/>
    <col min="13" max="13" width="49.140625" style="6" bestFit="1" customWidth="1"/>
    <col min="14" max="16384" width="9.140625" style="6"/>
  </cols>
  <sheetData>
    <row r="1" spans="1:12" x14ac:dyDescent="0.25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2" t="s">
        <v>12</v>
      </c>
      <c r="B2" s="2" t="s">
        <v>2</v>
      </c>
      <c r="C2" s="2" t="s">
        <v>7</v>
      </c>
      <c r="D2" s="2" t="s">
        <v>8</v>
      </c>
      <c r="E2" s="2" t="s">
        <v>9</v>
      </c>
      <c r="F2" s="2" t="s">
        <v>14</v>
      </c>
      <c r="G2" s="2" t="s">
        <v>15</v>
      </c>
      <c r="H2" s="2" t="s">
        <v>10</v>
      </c>
      <c r="I2" s="2" t="s">
        <v>11</v>
      </c>
      <c r="J2" s="2" t="s">
        <v>0</v>
      </c>
      <c r="K2" s="2" t="s">
        <v>5</v>
      </c>
      <c r="L2" s="2" t="s">
        <v>1</v>
      </c>
    </row>
    <row r="3" spans="1:12" x14ac:dyDescent="0.25">
      <c r="A3" s="9" t="s">
        <v>36</v>
      </c>
      <c r="B3" s="10" t="s">
        <v>32</v>
      </c>
      <c r="C3" s="10">
        <v>192</v>
      </c>
      <c r="D3" s="10">
        <v>160</v>
      </c>
      <c r="E3" s="11" t="s">
        <v>30</v>
      </c>
      <c r="F3" s="12">
        <v>44473</v>
      </c>
      <c r="G3" s="12">
        <v>44479</v>
      </c>
      <c r="H3" s="13">
        <v>0.29166666666666669</v>
      </c>
      <c r="I3" s="13">
        <v>0.70833333333333337</v>
      </c>
      <c r="J3" s="10" t="s">
        <v>3</v>
      </c>
      <c r="K3" s="7" t="str">
        <f>IF(A3="","",VLOOKUP(C3,AUX!$C$2:$E$23,2,1))</f>
        <v>Jataí</v>
      </c>
      <c r="L3" s="7" t="str">
        <f>IF(A3="","",VLOOKUP(C3,AUX!$C$2:$E$23,3,1))</f>
        <v>GO</v>
      </c>
    </row>
    <row r="4" spans="1:12" x14ac:dyDescent="0.25">
      <c r="A4" s="9" t="s">
        <v>36</v>
      </c>
      <c r="B4" s="10" t="s">
        <v>32</v>
      </c>
      <c r="C4" s="10">
        <v>160</v>
      </c>
      <c r="D4" s="10">
        <v>129</v>
      </c>
      <c r="E4" s="11" t="s">
        <v>30</v>
      </c>
      <c r="F4" s="12">
        <v>44473</v>
      </c>
      <c r="G4" s="12">
        <v>44479</v>
      </c>
      <c r="H4" s="13">
        <v>0.29166666666666669</v>
      </c>
      <c r="I4" s="13">
        <v>0.70833333333333337</v>
      </c>
      <c r="J4" s="10" t="s">
        <v>3</v>
      </c>
      <c r="K4" s="8" t="str">
        <f>IF(A4="","",VLOOKUP(C4,AUX!$C$2:$E$23,2,1))</f>
        <v>Jataí</v>
      </c>
      <c r="L4" s="7" t="str">
        <f>IF(A4="","",VLOOKUP(C4,AUX!$C$2:$E$23,3,1))</f>
        <v>GO</v>
      </c>
    </row>
    <row r="5" spans="1:12" x14ac:dyDescent="0.25">
      <c r="A5" s="9" t="s">
        <v>36</v>
      </c>
      <c r="B5" s="10" t="s">
        <v>32</v>
      </c>
      <c r="C5" s="10">
        <v>129</v>
      </c>
      <c r="D5" s="10">
        <v>97</v>
      </c>
      <c r="E5" s="11" t="s">
        <v>30</v>
      </c>
      <c r="F5" s="12">
        <v>44473</v>
      </c>
      <c r="G5" s="12">
        <v>44479</v>
      </c>
      <c r="H5" s="13">
        <v>0.29166666666666669</v>
      </c>
      <c r="I5" s="13">
        <v>0.70833333333333337</v>
      </c>
      <c r="J5" s="10" t="s">
        <v>3</v>
      </c>
      <c r="K5" s="8" t="str">
        <f>IF(A5="","",VLOOKUP(C5,AUX!$C$2:$E$23,2,1))</f>
        <v>Aparecida do Rio Doce</v>
      </c>
      <c r="L5" s="7" t="str">
        <f>IF(A5="","",VLOOKUP(C5,AUX!$C$2:$E$23,3,1))</f>
        <v>GO</v>
      </c>
    </row>
    <row r="6" spans="1:12" x14ac:dyDescent="0.25">
      <c r="A6" s="9" t="s">
        <v>36</v>
      </c>
      <c r="B6" s="10" t="s">
        <v>32</v>
      </c>
      <c r="C6" s="10">
        <v>97</v>
      </c>
      <c r="D6" s="10">
        <v>65</v>
      </c>
      <c r="E6" s="11" t="s">
        <v>30</v>
      </c>
      <c r="F6" s="12">
        <v>44473</v>
      </c>
      <c r="G6" s="12">
        <v>44479</v>
      </c>
      <c r="H6" s="13">
        <v>0.29166666666666669</v>
      </c>
      <c r="I6" s="13">
        <v>0.70833333333333337</v>
      </c>
      <c r="J6" s="10" t="s">
        <v>3</v>
      </c>
      <c r="K6" s="8" t="str">
        <f>IF(A6="","",VLOOKUP(C6,AUX!$C$2:$E$23,2,1))</f>
        <v>Cachoeira Alta</v>
      </c>
      <c r="L6" s="7" t="str">
        <f>IF(A6="","",VLOOKUP(C6,AUX!$C$2:$E$23,3,1))</f>
        <v>GO</v>
      </c>
    </row>
    <row r="7" spans="1:12" x14ac:dyDescent="0.25">
      <c r="A7" s="9" t="s">
        <v>36</v>
      </c>
      <c r="B7" s="10" t="s">
        <v>32</v>
      </c>
      <c r="C7" s="10">
        <v>65</v>
      </c>
      <c r="D7" s="10">
        <v>33</v>
      </c>
      <c r="E7" s="11" t="s">
        <v>30</v>
      </c>
      <c r="F7" s="12">
        <v>44473</v>
      </c>
      <c r="G7" s="12">
        <v>44479</v>
      </c>
      <c r="H7" s="13">
        <v>0.29166666666666669</v>
      </c>
      <c r="I7" s="13">
        <v>0.70833333333333337</v>
      </c>
      <c r="J7" s="14" t="s">
        <v>3</v>
      </c>
      <c r="K7" s="8" t="str">
        <f>IF(A7="","",VLOOKUP(C7,AUX!$C$2:$E$23,2,1))</f>
        <v>Cachoeira Alta</v>
      </c>
      <c r="L7" s="7" t="str">
        <f>IF(A7="","",VLOOKUP(C7,AUX!$C$2:$E$23,3,1))</f>
        <v>GO</v>
      </c>
    </row>
    <row r="8" spans="1:12" x14ac:dyDescent="0.25">
      <c r="A8" s="15" t="s">
        <v>36</v>
      </c>
      <c r="B8" s="14" t="s">
        <v>32</v>
      </c>
      <c r="C8" s="14">
        <v>33</v>
      </c>
      <c r="D8" s="14">
        <v>0</v>
      </c>
      <c r="E8" s="11" t="s">
        <v>30</v>
      </c>
      <c r="F8" s="12">
        <v>44473</v>
      </c>
      <c r="G8" s="12">
        <v>44479</v>
      </c>
      <c r="H8" s="16">
        <v>0.29166666666666669</v>
      </c>
      <c r="I8" s="16">
        <v>0.70833333333333337</v>
      </c>
      <c r="J8" s="14" t="s">
        <v>3</v>
      </c>
      <c r="K8" s="8" t="str">
        <f>IF(A8="","",VLOOKUP(C8,AUX!$C$2:$E$23,2,1))</f>
        <v>Paranaiguara</v>
      </c>
      <c r="L8" s="7" t="str">
        <f>IF(A8="","",VLOOKUP(C8,AUX!$C$2:$E$23,3,1))</f>
        <v>GO</v>
      </c>
    </row>
    <row r="9" spans="1:12" x14ac:dyDescent="0.25">
      <c r="A9" s="15" t="s">
        <v>33</v>
      </c>
      <c r="B9" s="14" t="s">
        <v>32</v>
      </c>
      <c r="C9" s="14">
        <v>0</v>
      </c>
      <c r="D9" s="14">
        <v>90</v>
      </c>
      <c r="E9" s="11" t="s">
        <v>30</v>
      </c>
      <c r="F9" s="12">
        <v>44473</v>
      </c>
      <c r="G9" s="12">
        <v>44479</v>
      </c>
      <c r="H9" s="16">
        <v>0.29166666666666669</v>
      </c>
      <c r="I9" s="16">
        <v>0.70833333333333337</v>
      </c>
      <c r="J9" s="14" t="s">
        <v>3</v>
      </c>
      <c r="K9" s="8" t="str">
        <f>IF(A9="","",VLOOKUP(C9,AUX!$C$2:$E$23,2,1))</f>
        <v>São Simão</v>
      </c>
      <c r="L9" s="7" t="str">
        <f>IF(A9="","",VLOOKUP(C9,AUX!$C$2:$E$23,3,1))</f>
        <v>GO</v>
      </c>
    </row>
    <row r="10" spans="1:12" x14ac:dyDescent="0.25">
      <c r="A10" s="15" t="s">
        <v>33</v>
      </c>
      <c r="B10" s="14" t="s">
        <v>32</v>
      </c>
      <c r="C10" s="14">
        <v>90</v>
      </c>
      <c r="D10" s="14">
        <v>192</v>
      </c>
      <c r="E10" s="11" t="s">
        <v>30</v>
      </c>
      <c r="F10" s="12">
        <v>44473</v>
      </c>
      <c r="G10" s="12">
        <v>44479</v>
      </c>
      <c r="H10" s="16">
        <v>0.29166666666666669</v>
      </c>
      <c r="I10" s="16">
        <v>0.70833333333333337</v>
      </c>
      <c r="J10" s="14" t="s">
        <v>3</v>
      </c>
      <c r="K10" s="8" t="str">
        <f>IF(A10="","",VLOOKUP(C10,AUX!$C$2:$E$23,2,1))</f>
        <v>Cachoeira Alta</v>
      </c>
      <c r="L10" s="7" t="str">
        <f>IF(A10="","",VLOOKUP(C10,AUX!$C$2:$E$23,3,1))</f>
        <v>GO</v>
      </c>
    </row>
    <row r="11" spans="1:12" x14ac:dyDescent="0.25">
      <c r="A11" s="15" t="s">
        <v>34</v>
      </c>
      <c r="B11" s="14" t="s">
        <v>32</v>
      </c>
      <c r="C11" s="14">
        <v>0</v>
      </c>
      <c r="D11" s="14">
        <v>192</v>
      </c>
      <c r="E11" s="11" t="s">
        <v>30</v>
      </c>
      <c r="F11" s="12">
        <v>44473</v>
      </c>
      <c r="G11" s="12">
        <v>44479</v>
      </c>
      <c r="H11" s="16">
        <v>0.29166666666666669</v>
      </c>
      <c r="I11" s="16">
        <v>0.70833333333333337</v>
      </c>
      <c r="J11" s="14" t="s">
        <v>3</v>
      </c>
      <c r="K11" s="8" t="str">
        <f>IF(A11="","",VLOOKUP(C11,AUX!$C$2:$E$23,2,1))</f>
        <v>São Simão</v>
      </c>
      <c r="L11" s="7" t="str">
        <f>IF(A11="","",VLOOKUP(C11,AUX!$C$2:$E$23,3,1))</f>
        <v>GO</v>
      </c>
    </row>
    <row r="12" spans="1:12" x14ac:dyDescent="0.25">
      <c r="A12" s="15" t="s">
        <v>35</v>
      </c>
      <c r="B12" s="14" t="s">
        <v>32</v>
      </c>
      <c r="C12" s="14">
        <v>0</v>
      </c>
      <c r="D12" s="14">
        <v>64</v>
      </c>
      <c r="E12" s="11" t="s">
        <v>30</v>
      </c>
      <c r="F12" s="12">
        <v>44473</v>
      </c>
      <c r="G12" s="12">
        <v>44479</v>
      </c>
      <c r="H12" s="16">
        <v>0.29166666666666669</v>
      </c>
      <c r="I12" s="16">
        <v>0.70833333333333337</v>
      </c>
      <c r="J12" s="14" t="s">
        <v>3</v>
      </c>
      <c r="K12" s="8" t="str">
        <f>IF(A12="","",VLOOKUP(C12,AUX!$C$2:$E$23,2,1))</f>
        <v>São Simão</v>
      </c>
      <c r="L12" s="7" t="str">
        <f>IF(A12="","",VLOOKUP(C12,AUX!$C$2:$E$23,3,1))</f>
        <v>GO</v>
      </c>
    </row>
    <row r="13" spans="1:12" x14ac:dyDescent="0.25">
      <c r="A13" s="9" t="s">
        <v>35</v>
      </c>
      <c r="B13" s="14" t="s">
        <v>32</v>
      </c>
      <c r="C13" s="14">
        <v>64</v>
      </c>
      <c r="D13" s="14">
        <v>129</v>
      </c>
      <c r="E13" s="11" t="s">
        <v>30</v>
      </c>
      <c r="F13" s="12">
        <v>44473</v>
      </c>
      <c r="G13" s="12">
        <v>44479</v>
      </c>
      <c r="H13" s="16">
        <v>0.29166666666666669</v>
      </c>
      <c r="I13" s="16">
        <v>0.70833333333333337</v>
      </c>
      <c r="J13" s="14" t="s">
        <v>3</v>
      </c>
      <c r="K13" s="8" t="str">
        <f>IF(A13="","",VLOOKUP(C13,AUX!$C$2:$E$23,2,1))</f>
        <v>Cachoeira Alta</v>
      </c>
      <c r="L13" s="7" t="str">
        <f>IF(A13="","",VLOOKUP(C13,AUX!$C$2:$E$23,3,1))</f>
        <v>GO</v>
      </c>
    </row>
    <row r="14" spans="1:12" x14ac:dyDescent="0.25">
      <c r="A14" s="9" t="s">
        <v>35</v>
      </c>
      <c r="B14" s="14" t="s">
        <v>32</v>
      </c>
      <c r="C14" s="14">
        <v>129</v>
      </c>
      <c r="D14" s="14">
        <v>192</v>
      </c>
      <c r="E14" s="11" t="s">
        <v>30</v>
      </c>
      <c r="F14" s="12">
        <v>44473</v>
      </c>
      <c r="G14" s="12">
        <v>44479</v>
      </c>
      <c r="H14" s="16">
        <v>0.29166666666666669</v>
      </c>
      <c r="I14" s="16">
        <v>0.70833333333333337</v>
      </c>
      <c r="J14" s="14" t="s">
        <v>3</v>
      </c>
      <c r="K14" s="8" t="str">
        <f>IF(A14="","",VLOOKUP(C14,AUX!$C$2:$E$23,2,1))</f>
        <v>Aparecida do Rio Doce</v>
      </c>
      <c r="L14" s="7" t="str">
        <f>IF(A14="","",VLOOKUP(C14,AUX!$C$2:$E$23,3,1))</f>
        <v>GO</v>
      </c>
    </row>
    <row r="15" spans="1:12" x14ac:dyDescent="0.25">
      <c r="A15" s="15" t="s">
        <v>31</v>
      </c>
      <c r="B15" s="14" t="s">
        <v>32</v>
      </c>
      <c r="C15" s="14">
        <v>640</v>
      </c>
      <c r="D15" s="14">
        <v>666</v>
      </c>
      <c r="E15" s="17" t="s">
        <v>4</v>
      </c>
      <c r="F15" s="12">
        <v>44473</v>
      </c>
      <c r="G15" s="12">
        <v>44479</v>
      </c>
      <c r="H15" s="16">
        <v>0.29166666666666669</v>
      </c>
      <c r="I15" s="16">
        <v>0.70833333333333337</v>
      </c>
      <c r="J15" s="14" t="s">
        <v>3</v>
      </c>
      <c r="K15" s="8" t="str">
        <f>IF(A15="","",VLOOKUP(C15,AUX!$C$2:$E$23,2,1))</f>
        <v>Uberlândia</v>
      </c>
      <c r="L15" s="7" t="str">
        <f>IF(A15="","",VLOOKUP(C15,AUX!$C$2:$E$23,3,1))</f>
        <v>MG</v>
      </c>
    </row>
    <row r="16" spans="1:12" x14ac:dyDescent="0.25">
      <c r="A16" s="15" t="s">
        <v>31</v>
      </c>
      <c r="B16" s="14" t="s">
        <v>32</v>
      </c>
      <c r="C16" s="14">
        <v>670</v>
      </c>
      <c r="D16" s="14">
        <v>707</v>
      </c>
      <c r="E16" s="17" t="s">
        <v>4</v>
      </c>
      <c r="F16" s="12">
        <v>44473</v>
      </c>
      <c r="G16" s="12">
        <v>44479</v>
      </c>
      <c r="H16" s="16">
        <v>0.29166666666666669</v>
      </c>
      <c r="I16" s="16">
        <v>0.70833333333333337</v>
      </c>
      <c r="J16" s="14" t="s">
        <v>3</v>
      </c>
      <c r="K16" s="8" t="str">
        <f>IF(A16="","",VLOOKUP(C16,AUX!$C$2:$E$23,2,1))</f>
        <v>Monte Alegre de Minas</v>
      </c>
      <c r="L16" s="7" t="str">
        <f>IF(A16="","",VLOOKUP(C16,AUX!$C$2:$E$23,3,1))</f>
        <v>MG</v>
      </c>
    </row>
    <row r="17" spans="1:13" x14ac:dyDescent="0.25">
      <c r="A17" s="15" t="s">
        <v>31</v>
      </c>
      <c r="B17" s="14" t="s">
        <v>32</v>
      </c>
      <c r="C17" s="14">
        <v>720</v>
      </c>
      <c r="D17" s="14">
        <v>739</v>
      </c>
      <c r="E17" s="17" t="s">
        <v>4</v>
      </c>
      <c r="F17" s="12">
        <v>44473</v>
      </c>
      <c r="G17" s="12">
        <v>44479</v>
      </c>
      <c r="H17" s="16">
        <v>0.29166666666666669</v>
      </c>
      <c r="I17" s="16">
        <v>0.70833333333333337</v>
      </c>
      <c r="J17" s="14" t="s">
        <v>3</v>
      </c>
      <c r="K17" s="8" t="str">
        <f>IF(A17="","",VLOOKUP(C17,AUX!$C$2:$E$23,2,1))</f>
        <v>Monte Alegre de Minas</v>
      </c>
      <c r="L17" s="7" t="str">
        <f>IF(A17="","",VLOOKUP(C17,AUX!$C$2:$E$23,3,1))</f>
        <v>MG</v>
      </c>
    </row>
    <row r="18" spans="1:13" x14ac:dyDescent="0.25">
      <c r="A18" s="15" t="s">
        <v>31</v>
      </c>
      <c r="B18" s="14" t="s">
        <v>32</v>
      </c>
      <c r="C18" s="14">
        <v>753</v>
      </c>
      <c r="D18" s="14">
        <v>771</v>
      </c>
      <c r="E18" s="17" t="s">
        <v>4</v>
      </c>
      <c r="F18" s="12">
        <v>44473</v>
      </c>
      <c r="G18" s="12">
        <v>44479</v>
      </c>
      <c r="H18" s="16">
        <v>0.29166666666666669</v>
      </c>
      <c r="I18" s="16">
        <v>0.70833333333333337</v>
      </c>
      <c r="J18" s="14" t="s">
        <v>3</v>
      </c>
      <c r="K18" s="8" t="str">
        <f>IF(A18="","",VLOOKUP(C18,AUX!$C$2:$E$23,2,1))</f>
        <v>Ituiutaba</v>
      </c>
      <c r="L18" s="7" t="str">
        <f>IF(A18="","",VLOOKUP(C18,AUX!$C$2:$E$23,3,1))</f>
        <v>MG</v>
      </c>
    </row>
    <row r="19" spans="1:13" x14ac:dyDescent="0.25">
      <c r="A19" s="15" t="s">
        <v>31</v>
      </c>
      <c r="B19" s="14" t="s">
        <v>32</v>
      </c>
      <c r="C19" s="14">
        <v>780</v>
      </c>
      <c r="D19" s="14">
        <v>803</v>
      </c>
      <c r="E19" s="17" t="s">
        <v>4</v>
      </c>
      <c r="F19" s="12">
        <v>44473</v>
      </c>
      <c r="G19" s="12">
        <v>44479</v>
      </c>
      <c r="H19" s="16">
        <v>0.29166666666666669</v>
      </c>
      <c r="I19" s="16">
        <v>0.70833333333333337</v>
      </c>
      <c r="J19" s="14" t="s">
        <v>3</v>
      </c>
      <c r="K19" s="8" t="str">
        <f>IF(A19="","",VLOOKUP(C19,AUX!$C$2:$E$23,2,1))</f>
        <v>Ituiutaba</v>
      </c>
      <c r="L19" s="7" t="str">
        <f>IF(A19="","",VLOOKUP(C19,AUX!$C$2:$E$23,3,1))</f>
        <v>MG</v>
      </c>
    </row>
    <row r="20" spans="1:13" x14ac:dyDescent="0.25">
      <c r="A20" s="15" t="s">
        <v>31</v>
      </c>
      <c r="B20" s="14" t="s">
        <v>32</v>
      </c>
      <c r="C20" s="14">
        <v>815</v>
      </c>
      <c r="D20" s="14">
        <v>836</v>
      </c>
      <c r="E20" s="17" t="s">
        <v>4</v>
      </c>
      <c r="F20" s="12">
        <v>44473</v>
      </c>
      <c r="G20" s="12">
        <v>44479</v>
      </c>
      <c r="H20" s="16">
        <v>0.29166666666666669</v>
      </c>
      <c r="I20" s="16">
        <v>0.70833333333333337</v>
      </c>
      <c r="J20" s="14" t="s">
        <v>3</v>
      </c>
      <c r="K20" s="8" t="str">
        <f>IF(A20="","",VLOOKUP(C20,AUX!$C$2:$E$23,2,1))</f>
        <v>Santa Vitória</v>
      </c>
      <c r="L20" s="7" t="str">
        <f>IF(A20="","",VLOOKUP(C20,AUX!$C$2:$E$23,3,1))</f>
        <v>MG</v>
      </c>
    </row>
    <row r="21" spans="1:13" ht="15" customHeight="1" x14ac:dyDescent="0.25">
      <c r="A21" s="15" t="s">
        <v>31</v>
      </c>
      <c r="B21" s="14" t="s">
        <v>32</v>
      </c>
      <c r="C21" s="14">
        <v>850</v>
      </c>
      <c r="D21" s="14">
        <v>870</v>
      </c>
      <c r="E21" s="17" t="s">
        <v>4</v>
      </c>
      <c r="F21" s="12">
        <v>44473</v>
      </c>
      <c r="G21" s="12">
        <v>44479</v>
      </c>
      <c r="H21" s="16">
        <v>0.29166666666666669</v>
      </c>
      <c r="I21" s="16">
        <v>0.70833333333333337</v>
      </c>
      <c r="J21" s="14" t="s">
        <v>3</v>
      </c>
      <c r="K21" s="8" t="str">
        <f>IF(A21="","",VLOOKUP(C21,AUX!$C$2:$E$23,2,1))</f>
        <v>Santa Vitória</v>
      </c>
      <c r="L21" s="7" t="str">
        <f>IF(A21="","",VLOOKUP(C21,AUX!$C$2:$E$23,3,1))</f>
        <v>MG</v>
      </c>
    </row>
    <row r="22" spans="1:13" x14ac:dyDescent="0.25">
      <c r="A22" s="15" t="s">
        <v>35</v>
      </c>
      <c r="B22" s="14" t="s">
        <v>32</v>
      </c>
      <c r="C22" s="14">
        <v>626</v>
      </c>
      <c r="D22" s="14">
        <v>676</v>
      </c>
      <c r="E22" s="17" t="s">
        <v>4</v>
      </c>
      <c r="F22" s="12">
        <v>44473</v>
      </c>
      <c r="G22" s="12">
        <v>44479</v>
      </c>
      <c r="H22" s="16">
        <v>0.29166666666666669</v>
      </c>
      <c r="I22" s="16">
        <v>0.70833333333333337</v>
      </c>
      <c r="J22" s="14" t="s">
        <v>3</v>
      </c>
      <c r="K22" s="8" t="str">
        <f>IF(A22="","",VLOOKUP(C22,AUX!$C$2:$E$23,2,1))</f>
        <v>Uberlândia</v>
      </c>
      <c r="L22" s="7" t="str">
        <f>IF(A22="","",VLOOKUP(C22,AUX!$C$2:$E$23,3,1))</f>
        <v>MG</v>
      </c>
    </row>
    <row r="23" spans="1:13" x14ac:dyDescent="0.25">
      <c r="A23" s="15" t="s">
        <v>35</v>
      </c>
      <c r="B23" s="14" t="s">
        <v>32</v>
      </c>
      <c r="C23" s="14">
        <v>676</v>
      </c>
      <c r="D23" s="14">
        <v>726</v>
      </c>
      <c r="E23" s="17" t="s">
        <v>4</v>
      </c>
      <c r="F23" s="12">
        <v>44473</v>
      </c>
      <c r="G23" s="12">
        <v>44479</v>
      </c>
      <c r="H23" s="16">
        <v>0.29166666666666669</v>
      </c>
      <c r="I23" s="16">
        <v>0.70833333333333337</v>
      </c>
      <c r="J23" s="14" t="s">
        <v>3</v>
      </c>
      <c r="K23" s="8" t="str">
        <f>IF(A23="","",VLOOKUP(C23,AUX!$C$2:$E$23,2,1))</f>
        <v>Monte Alegre de Minas</v>
      </c>
      <c r="L23" s="7" t="str">
        <f>IF(A23="","",VLOOKUP(C23,AUX!$C$2:$E$23,3,1))</f>
        <v>MG</v>
      </c>
    </row>
    <row r="24" spans="1:13" x14ac:dyDescent="0.25">
      <c r="A24" s="15" t="s">
        <v>35</v>
      </c>
      <c r="B24" s="14" t="s">
        <v>32</v>
      </c>
      <c r="C24" s="14">
        <v>800</v>
      </c>
      <c r="D24" s="14">
        <v>870</v>
      </c>
      <c r="E24" s="17" t="s">
        <v>4</v>
      </c>
      <c r="F24" s="12">
        <v>44473</v>
      </c>
      <c r="G24" s="12">
        <v>44479</v>
      </c>
      <c r="H24" s="16">
        <v>0.29166666666666669</v>
      </c>
      <c r="I24" s="16">
        <v>0.70833333333333337</v>
      </c>
      <c r="J24" s="14" t="s">
        <v>3</v>
      </c>
      <c r="K24" s="8" t="str">
        <f>IF(A24="","",VLOOKUP(C24,AUX!$C$2:$E$23,2,1))</f>
        <v>Gurinhatã</v>
      </c>
      <c r="L24" s="7" t="str">
        <f>IF(A24="","",VLOOKUP(C24,AUX!$C$2:$E$23,3,1))</f>
        <v>MG</v>
      </c>
    </row>
    <row r="25" spans="1:13" x14ac:dyDescent="0.25">
      <c r="A25" s="15" t="s">
        <v>34</v>
      </c>
      <c r="B25" s="14" t="s">
        <v>32</v>
      </c>
      <c r="C25" s="14">
        <v>626</v>
      </c>
      <c r="D25" s="14">
        <v>870</v>
      </c>
      <c r="E25" s="17" t="s">
        <v>4</v>
      </c>
      <c r="F25" s="12">
        <v>44473</v>
      </c>
      <c r="G25" s="12">
        <v>44479</v>
      </c>
      <c r="H25" s="16">
        <v>0.29166666666666669</v>
      </c>
      <c r="I25" s="16">
        <v>0.70833333333333337</v>
      </c>
      <c r="J25" s="14" t="s">
        <v>3</v>
      </c>
      <c r="K25" s="8" t="str">
        <f>IF(A25="","",VLOOKUP(C25,AUX!$C$2:$E$23,2,1))</f>
        <v>Uberlândia</v>
      </c>
      <c r="L25" s="7" t="str">
        <f>IF(A25="","",VLOOKUP(C25,AUX!$C$2:$E$23,3,1))</f>
        <v>MG</v>
      </c>
    </row>
    <row r="26" spans="1:13" x14ac:dyDescent="0.25">
      <c r="A26" s="9" t="s">
        <v>36</v>
      </c>
      <c r="B26" s="14" t="s">
        <v>32</v>
      </c>
      <c r="C26" s="14">
        <v>662</v>
      </c>
      <c r="D26" s="14">
        <v>752</v>
      </c>
      <c r="E26" s="17" t="s">
        <v>4</v>
      </c>
      <c r="F26" s="12">
        <v>44446</v>
      </c>
      <c r="G26" s="12">
        <v>44506</v>
      </c>
      <c r="H26" s="16">
        <v>0.29166666666666669</v>
      </c>
      <c r="I26" s="16">
        <v>0.79166666666666663</v>
      </c>
      <c r="J26" s="14" t="s">
        <v>3</v>
      </c>
      <c r="K26" s="8" t="str">
        <f>IF(A26="","",VLOOKUP(C26,AUX!$C$2:$E$23,2,1))</f>
        <v>Monte Alegre de Minas</v>
      </c>
      <c r="L26" s="7" t="str">
        <f>IF(A26="","",VLOOKUP(C26,AUX!$C$2:$E$23,3,1))</f>
        <v>MG</v>
      </c>
      <c r="M26" s="38" t="s">
        <v>37</v>
      </c>
    </row>
    <row r="27" spans="1:13" x14ac:dyDescent="0.25">
      <c r="A27" s="9" t="s">
        <v>77</v>
      </c>
      <c r="B27" s="14" t="s">
        <v>38</v>
      </c>
      <c r="C27" s="14">
        <v>859</v>
      </c>
      <c r="D27" s="14">
        <v>869</v>
      </c>
      <c r="E27" s="17" t="s">
        <v>4</v>
      </c>
      <c r="F27" s="12">
        <v>44473</v>
      </c>
      <c r="G27" s="12">
        <v>44474</v>
      </c>
      <c r="H27" s="16">
        <v>0.29166666666666669</v>
      </c>
      <c r="I27" s="16">
        <v>0.75</v>
      </c>
      <c r="J27" s="14" t="s">
        <v>78</v>
      </c>
      <c r="K27" s="8" t="str">
        <f>IF(A27="","",VLOOKUP(C27,AUX!$C$2:$E$23,2,1))</f>
        <v>Santa Vitória</v>
      </c>
      <c r="L27" s="7" t="str">
        <f>IF(A27="","",VLOOKUP(C27,AUX!$C$2:$E$23,3,1))</f>
        <v>MG</v>
      </c>
    </row>
    <row r="28" spans="1:13" x14ac:dyDescent="0.25">
      <c r="A28" s="9" t="s">
        <v>77</v>
      </c>
      <c r="B28" s="14" t="s">
        <v>38</v>
      </c>
      <c r="C28" s="14">
        <v>740</v>
      </c>
      <c r="D28" s="14">
        <v>639</v>
      </c>
      <c r="E28" s="17" t="s">
        <v>4</v>
      </c>
      <c r="F28" s="12">
        <v>44475</v>
      </c>
      <c r="G28" s="12">
        <v>44477</v>
      </c>
      <c r="H28" s="16">
        <v>0.29166666666666669</v>
      </c>
      <c r="I28" s="16">
        <v>0.75</v>
      </c>
      <c r="J28" s="14" t="s">
        <v>78</v>
      </c>
      <c r="K28" s="8" t="str">
        <f>IF(A28="","",VLOOKUP(C28,AUX!$C$2:$E$23,2,1))</f>
        <v>Ituiutaba</v>
      </c>
      <c r="L28" s="7" t="str">
        <f>IF(A28="","",VLOOKUP(C28,AUX!$C$2:$E$23,3,1))</f>
        <v>MG</v>
      </c>
    </row>
    <row r="29" spans="1:13" x14ac:dyDescent="0.25">
      <c r="A29" s="9" t="s">
        <v>77</v>
      </c>
      <c r="B29" s="14" t="s">
        <v>38</v>
      </c>
      <c r="C29" s="14">
        <v>12</v>
      </c>
      <c r="D29" s="14">
        <v>36</v>
      </c>
      <c r="E29" s="17" t="s">
        <v>30</v>
      </c>
      <c r="F29" s="12">
        <v>44473</v>
      </c>
      <c r="G29" s="12">
        <v>44477</v>
      </c>
      <c r="H29" s="16">
        <v>0.29166666666666669</v>
      </c>
      <c r="I29" s="16">
        <v>0.75</v>
      </c>
      <c r="J29" s="14" t="s">
        <v>78</v>
      </c>
      <c r="K29" s="8" t="str">
        <f>IF(A29="","",VLOOKUP(C29,AUX!$C$2:$E$23,2,1))</f>
        <v>São Simão</v>
      </c>
      <c r="L29" s="7" t="str">
        <f>IF(A29="","",VLOOKUP(C29,AUX!$C$2:$E$23,3,1))</f>
        <v>GO</v>
      </c>
    </row>
    <row r="30" spans="1:13" x14ac:dyDescent="0.25">
      <c r="A30" s="9" t="s">
        <v>77</v>
      </c>
      <c r="B30" s="14" t="s">
        <v>38</v>
      </c>
      <c r="C30" s="14">
        <v>159</v>
      </c>
      <c r="D30" s="14">
        <v>113</v>
      </c>
      <c r="E30" s="17" t="s">
        <v>30</v>
      </c>
      <c r="F30" s="12">
        <v>44473</v>
      </c>
      <c r="G30" s="12">
        <v>44477</v>
      </c>
      <c r="H30" s="16">
        <v>0.29166666666666669</v>
      </c>
      <c r="I30" s="16">
        <v>0.75</v>
      </c>
      <c r="J30" s="14" t="s">
        <v>78</v>
      </c>
      <c r="K30" s="8" t="str">
        <f>IF(A30="","",VLOOKUP(C30,AUX!$C$2:$E$23,2,1))</f>
        <v>Jataí</v>
      </c>
      <c r="L30" s="7" t="str">
        <f>IF(A30="","",VLOOKUP(C30,AUX!$C$2:$E$23,3,1))</f>
        <v>GO</v>
      </c>
    </row>
    <row r="31" spans="1:13" x14ac:dyDescent="0.25">
      <c r="A31" s="9" t="s">
        <v>71</v>
      </c>
      <c r="B31" s="14" t="s">
        <v>72</v>
      </c>
      <c r="C31" s="14">
        <v>684.5</v>
      </c>
      <c r="D31" s="14">
        <v>685.68</v>
      </c>
      <c r="E31" s="17" t="s">
        <v>4</v>
      </c>
      <c r="F31" s="12">
        <v>44473</v>
      </c>
      <c r="G31" s="12">
        <v>44479</v>
      </c>
      <c r="H31" s="16">
        <v>0.29166666666666669</v>
      </c>
      <c r="I31" s="16">
        <v>0.75</v>
      </c>
      <c r="J31" s="14" t="s">
        <v>78</v>
      </c>
      <c r="K31" s="8" t="str">
        <f>IF(A31="","",VLOOKUP(C31,AUX!$C$2:$E$23,2,1))</f>
        <v>Monte Alegre de Minas</v>
      </c>
      <c r="L31" s="7" t="str">
        <f>IF(A31="","",VLOOKUP(C31,AUX!$C$2:$E$23,3,1))</f>
        <v>MG</v>
      </c>
    </row>
    <row r="32" spans="1:13" x14ac:dyDescent="0.25">
      <c r="A32" s="9" t="s">
        <v>71</v>
      </c>
      <c r="B32" s="14" t="s">
        <v>72</v>
      </c>
      <c r="C32" s="14">
        <v>686.55</v>
      </c>
      <c r="D32" s="14">
        <v>687.85</v>
      </c>
      <c r="E32" s="17" t="s">
        <v>4</v>
      </c>
      <c r="F32" s="12">
        <v>44473</v>
      </c>
      <c r="G32" s="12">
        <v>44479</v>
      </c>
      <c r="H32" s="16">
        <v>0.29166666666666669</v>
      </c>
      <c r="I32" s="16">
        <v>0.75</v>
      </c>
      <c r="J32" s="14" t="s">
        <v>78</v>
      </c>
      <c r="K32" s="8" t="str">
        <f>IF(A32="","",VLOOKUP(C32,AUX!$C$2:$E$23,2,1))</f>
        <v>Monte Alegre de Minas</v>
      </c>
      <c r="L32" s="7" t="str">
        <f>IF(A32="","",VLOOKUP(C32,AUX!$C$2:$E$23,3,1))</f>
        <v>MG</v>
      </c>
    </row>
    <row r="33" spans="1:12" x14ac:dyDescent="0.25">
      <c r="A33" s="9" t="s">
        <v>71</v>
      </c>
      <c r="B33" s="14" t="s">
        <v>72</v>
      </c>
      <c r="C33" s="14">
        <v>688.55</v>
      </c>
      <c r="D33" s="14">
        <v>689.23</v>
      </c>
      <c r="E33" s="17" t="s">
        <v>4</v>
      </c>
      <c r="F33" s="12">
        <v>44473</v>
      </c>
      <c r="G33" s="12">
        <v>44479</v>
      </c>
      <c r="H33" s="16">
        <v>0.29166666666666669</v>
      </c>
      <c r="I33" s="16">
        <v>0.75</v>
      </c>
      <c r="J33" s="14" t="s">
        <v>78</v>
      </c>
      <c r="K33" s="8" t="str">
        <f>IF(A33="","",VLOOKUP(C33,AUX!$C$2:$E$23,2,1))</f>
        <v>Monte Alegre de Minas</v>
      </c>
      <c r="L33" s="7" t="str">
        <f>IF(A33="","",VLOOKUP(C33,AUX!$C$2:$E$23,3,1))</f>
        <v>MG</v>
      </c>
    </row>
    <row r="34" spans="1:12" x14ac:dyDescent="0.25">
      <c r="A34" s="9" t="s">
        <v>44</v>
      </c>
      <c r="B34" s="14" t="s">
        <v>40</v>
      </c>
      <c r="C34" s="14">
        <v>647</v>
      </c>
      <c r="D34" s="14">
        <v>668</v>
      </c>
      <c r="E34" s="17" t="s">
        <v>4</v>
      </c>
      <c r="F34" s="12">
        <v>44473</v>
      </c>
      <c r="G34" s="12">
        <v>44479</v>
      </c>
      <c r="H34" s="16">
        <v>0</v>
      </c>
      <c r="I34" s="16">
        <v>0.99930555555555556</v>
      </c>
      <c r="J34" s="14" t="s">
        <v>39</v>
      </c>
      <c r="K34" s="8" t="str">
        <f>IF(A34="","",VLOOKUP(C34,AUX!$C$2:$E$23,2,1))</f>
        <v>Uberlândia</v>
      </c>
      <c r="L34" s="7" t="str">
        <f>IF(A34="","",VLOOKUP(C34,AUX!$C$2:$E$23,3,1))</f>
        <v>MG</v>
      </c>
    </row>
    <row r="35" spans="1:12" x14ac:dyDescent="0.25">
      <c r="A35" s="9" t="s">
        <v>42</v>
      </c>
      <c r="B35" s="14" t="s">
        <v>40</v>
      </c>
      <c r="C35" s="14">
        <v>647</v>
      </c>
      <c r="D35" s="14">
        <v>668</v>
      </c>
      <c r="E35" s="17" t="s">
        <v>4</v>
      </c>
      <c r="F35" s="12">
        <v>44473</v>
      </c>
      <c r="G35" s="12">
        <v>44478</v>
      </c>
      <c r="H35" s="16">
        <v>0.29166666666666669</v>
      </c>
      <c r="I35" s="16">
        <v>0.75</v>
      </c>
      <c r="J35" s="14" t="s">
        <v>39</v>
      </c>
      <c r="K35" s="8" t="str">
        <f>IF(A35="","",VLOOKUP(C35,AUX!$C$2:$E$23,2,1))</f>
        <v>Uberlândia</v>
      </c>
      <c r="L35" s="7" t="str">
        <f>IF(A35="","",VLOOKUP(C35,AUX!$C$2:$E$23,3,1))</f>
        <v>MG</v>
      </c>
    </row>
    <row r="36" spans="1:12" x14ac:dyDescent="0.25">
      <c r="A36" s="9" t="s">
        <v>44</v>
      </c>
      <c r="B36" s="14" t="s">
        <v>40</v>
      </c>
      <c r="C36" s="14">
        <v>685</v>
      </c>
      <c r="D36" s="14">
        <v>707</v>
      </c>
      <c r="E36" s="17" t="s">
        <v>4</v>
      </c>
      <c r="F36" s="12">
        <v>44473</v>
      </c>
      <c r="G36" s="12">
        <v>44479</v>
      </c>
      <c r="H36" s="16">
        <v>0.29166666666666669</v>
      </c>
      <c r="I36" s="16">
        <v>0.75</v>
      </c>
      <c r="J36" s="14" t="s">
        <v>43</v>
      </c>
      <c r="K36" s="8" t="str">
        <f>IF(A36="","",VLOOKUP(C36,AUX!$C$2:$E$23,2,1))</f>
        <v>Monte Alegre de Minas</v>
      </c>
      <c r="L36" s="7" t="str">
        <f>IF(A36="","",VLOOKUP(C36,AUX!$C$2:$E$23,3,1))</f>
        <v>MG</v>
      </c>
    </row>
    <row r="37" spans="1:12" x14ac:dyDescent="0.25">
      <c r="A37" s="9" t="s">
        <v>44</v>
      </c>
      <c r="B37" s="14" t="s">
        <v>40</v>
      </c>
      <c r="C37" s="14">
        <v>685</v>
      </c>
      <c r="D37" s="14">
        <v>707</v>
      </c>
      <c r="E37" s="17" t="s">
        <v>4</v>
      </c>
      <c r="F37" s="12">
        <v>44473</v>
      </c>
      <c r="G37" s="12">
        <v>44479</v>
      </c>
      <c r="H37" s="16">
        <v>0.29166666666666669</v>
      </c>
      <c r="I37" s="16">
        <v>0.75</v>
      </c>
      <c r="J37" s="14" t="s">
        <v>39</v>
      </c>
      <c r="K37" s="8" t="str">
        <f>IF(A37="","",VLOOKUP(C37,AUX!$C$2:$E$23,2,1))</f>
        <v>Monte Alegre de Minas</v>
      </c>
      <c r="L37" s="7" t="str">
        <f>IF(A37="","",VLOOKUP(C37,AUX!$C$2:$E$23,3,1))</f>
        <v>MG</v>
      </c>
    </row>
    <row r="38" spans="1:12" x14ac:dyDescent="0.25">
      <c r="A38" s="18" t="s">
        <v>42</v>
      </c>
      <c r="B38" s="19" t="s">
        <v>40</v>
      </c>
      <c r="C38" s="19">
        <v>685</v>
      </c>
      <c r="D38" s="19">
        <v>707</v>
      </c>
      <c r="E38" s="20" t="s">
        <v>4</v>
      </c>
      <c r="F38" s="21">
        <v>44473</v>
      </c>
      <c r="G38" s="21">
        <v>44478</v>
      </c>
      <c r="H38" s="22">
        <v>0.29166666666666669</v>
      </c>
      <c r="I38" s="22">
        <v>0.75</v>
      </c>
      <c r="J38" s="19" t="s">
        <v>43</v>
      </c>
      <c r="K38" s="8" t="str">
        <f>IF(A38="","",VLOOKUP(C38,AUX!$C$2:$E$23,2,1))</f>
        <v>Monte Alegre de Minas</v>
      </c>
      <c r="L38" s="7" t="str">
        <f>IF(A38="","",VLOOKUP(C38,AUX!$C$2:$E$23,3,1))</f>
        <v>MG</v>
      </c>
    </row>
    <row r="39" spans="1:12" x14ac:dyDescent="0.25">
      <c r="A39" s="18" t="s">
        <v>42</v>
      </c>
      <c r="B39" s="19" t="s">
        <v>40</v>
      </c>
      <c r="C39" s="19">
        <v>685</v>
      </c>
      <c r="D39" s="19">
        <v>707</v>
      </c>
      <c r="E39" s="20" t="s">
        <v>4</v>
      </c>
      <c r="F39" s="21">
        <v>44473</v>
      </c>
      <c r="G39" s="21">
        <v>44478</v>
      </c>
      <c r="H39" s="22">
        <v>0.29166666666666669</v>
      </c>
      <c r="I39" s="22">
        <v>0.75</v>
      </c>
      <c r="J39" s="19" t="s">
        <v>39</v>
      </c>
      <c r="K39" s="8" t="str">
        <f>IF(A39="","",VLOOKUP(C39,AUX!$C$2:$E$23,2,1))</f>
        <v>Monte Alegre de Minas</v>
      </c>
      <c r="L39" s="7" t="str">
        <f>IF(A39="","",VLOOKUP(C39,AUX!$C$2:$E$23,3,1))</f>
        <v>MG</v>
      </c>
    </row>
    <row r="40" spans="1:12" x14ac:dyDescent="0.25">
      <c r="A40" s="18" t="s">
        <v>41</v>
      </c>
      <c r="B40" s="19" t="s">
        <v>40</v>
      </c>
      <c r="C40" s="19">
        <v>779</v>
      </c>
      <c r="D40" s="19">
        <v>810</v>
      </c>
      <c r="E40" s="20" t="s">
        <v>4</v>
      </c>
      <c r="F40" s="21">
        <v>44473</v>
      </c>
      <c r="G40" s="21">
        <v>44478</v>
      </c>
      <c r="H40" s="22">
        <v>0.29166666666666669</v>
      </c>
      <c r="I40" s="22">
        <v>0.75</v>
      </c>
      <c r="J40" s="19" t="s">
        <v>43</v>
      </c>
      <c r="K40" s="8" t="str">
        <f>IF(A40="","",VLOOKUP(C40,AUX!$C$2:$E$23,2,1))</f>
        <v>Ituiutaba</v>
      </c>
      <c r="L40" s="7" t="str">
        <f>IF(A40="","",VLOOKUP(C40,AUX!$C$2:$E$23,3,1))</f>
        <v>MG</v>
      </c>
    </row>
    <row r="41" spans="1:12" x14ac:dyDescent="0.25">
      <c r="A41" s="9" t="s">
        <v>41</v>
      </c>
      <c r="B41" s="10" t="s">
        <v>40</v>
      </c>
      <c r="C41" s="10">
        <v>779</v>
      </c>
      <c r="D41" s="10">
        <v>810</v>
      </c>
      <c r="E41" s="11" t="s">
        <v>4</v>
      </c>
      <c r="F41" s="23">
        <v>44473</v>
      </c>
      <c r="G41" s="23">
        <v>44478</v>
      </c>
      <c r="H41" s="13">
        <v>0.29166666666666669</v>
      </c>
      <c r="I41" s="13">
        <v>0.75</v>
      </c>
      <c r="J41" s="10" t="s">
        <v>39</v>
      </c>
      <c r="K41" s="8" t="str">
        <f>IF(A41="","",VLOOKUP(C41,AUX!$C$2:$E$23,2,1))</f>
        <v>Ituiutaba</v>
      </c>
      <c r="L41" s="7" t="str">
        <f>IF(A41="","",VLOOKUP(C41,AUX!$C$2:$E$23,3,1))</f>
        <v>MG</v>
      </c>
    </row>
    <row r="42" spans="1:12" x14ac:dyDescent="0.25">
      <c r="A42" s="24" t="s">
        <v>41</v>
      </c>
      <c r="B42" s="25" t="s">
        <v>40</v>
      </c>
      <c r="C42" s="14">
        <v>1</v>
      </c>
      <c r="D42" s="14">
        <v>10</v>
      </c>
      <c r="E42" s="26" t="s">
        <v>30</v>
      </c>
      <c r="F42" s="27">
        <v>44473</v>
      </c>
      <c r="G42" s="27">
        <v>44478</v>
      </c>
      <c r="H42" s="28">
        <v>0.29166666666666669</v>
      </c>
      <c r="I42" s="28">
        <v>0.75</v>
      </c>
      <c r="J42" s="10" t="s">
        <v>43</v>
      </c>
      <c r="K42" s="8" t="str">
        <f>IF(A42="","",VLOOKUP(C42,AUX!$C$2:$E$23,2,1))</f>
        <v>São Simão</v>
      </c>
      <c r="L42" s="7" t="str">
        <f>IF(A42="","",VLOOKUP(C42,AUX!$C$2:$E$23,3,1))</f>
        <v>GO</v>
      </c>
    </row>
    <row r="43" spans="1:12" x14ac:dyDescent="0.25">
      <c r="A43" s="24" t="s">
        <v>41</v>
      </c>
      <c r="B43" s="25" t="s">
        <v>40</v>
      </c>
      <c r="C43" s="14">
        <v>1</v>
      </c>
      <c r="D43" s="14">
        <v>10</v>
      </c>
      <c r="E43" s="26" t="s">
        <v>30</v>
      </c>
      <c r="F43" s="27">
        <v>44473</v>
      </c>
      <c r="G43" s="27">
        <v>44478</v>
      </c>
      <c r="H43" s="28">
        <v>0.29166666666666669</v>
      </c>
      <c r="I43" s="28">
        <v>0.75</v>
      </c>
      <c r="J43" s="10" t="s">
        <v>39</v>
      </c>
      <c r="K43" s="8" t="str">
        <f>IF(A43="","",VLOOKUP(C43,AUX!$C$2:$E$23,2,1))</f>
        <v>São Simão</v>
      </c>
      <c r="L43" s="7" t="str">
        <f>IF(A43="","",VLOOKUP(C43,AUX!$C$2:$E$23,3,1))</f>
        <v>GO</v>
      </c>
    </row>
    <row r="44" spans="1:12" x14ac:dyDescent="0.25">
      <c r="A44" s="24" t="s">
        <v>73</v>
      </c>
      <c r="B44" s="25" t="s">
        <v>40</v>
      </c>
      <c r="C44" s="14">
        <v>780</v>
      </c>
      <c r="D44" s="14">
        <v>790</v>
      </c>
      <c r="E44" s="17" t="s">
        <v>4</v>
      </c>
      <c r="F44" s="27">
        <v>44471</v>
      </c>
      <c r="G44" s="27">
        <v>44471</v>
      </c>
      <c r="H44" s="28">
        <v>0.5</v>
      </c>
      <c r="I44" s="28">
        <v>0.58333333333333337</v>
      </c>
      <c r="J44" s="10" t="s">
        <v>3</v>
      </c>
      <c r="K44" s="8" t="str">
        <f>IF(A44="","",VLOOKUP(C44,AUX!$C$2:$E$23,2,1))</f>
        <v>Ituiutaba</v>
      </c>
      <c r="L44" s="7" t="str">
        <f>IF(A44="","",VLOOKUP(C44,AUX!$C$2:$E$23,3,1))</f>
        <v>MG</v>
      </c>
    </row>
    <row r="45" spans="1:12" x14ac:dyDescent="0.25">
      <c r="A45" s="24" t="s">
        <v>73</v>
      </c>
      <c r="B45" s="14" t="s">
        <v>40</v>
      </c>
      <c r="C45" s="14">
        <v>780</v>
      </c>
      <c r="D45" s="14">
        <v>790</v>
      </c>
      <c r="E45" s="17" t="s">
        <v>4</v>
      </c>
      <c r="F45" s="27">
        <v>44476</v>
      </c>
      <c r="G45" s="27">
        <v>44476</v>
      </c>
      <c r="H45" s="16">
        <v>0.5</v>
      </c>
      <c r="I45" s="16">
        <v>0.58333333333333337</v>
      </c>
      <c r="J45" s="10" t="s">
        <v>3</v>
      </c>
      <c r="K45" s="8" t="str">
        <f>IF(A45="","",VLOOKUP(C45,AUX!$C$2:$E$23,2,1))</f>
        <v>Ituiutaba</v>
      </c>
      <c r="L45" s="7" t="str">
        <f>IF(A45="","",VLOOKUP(C45,AUX!$C$2:$E$23,3,1))</f>
        <v>MG</v>
      </c>
    </row>
    <row r="46" spans="1:12" x14ac:dyDescent="0.25">
      <c r="A46" s="24" t="s">
        <v>45</v>
      </c>
      <c r="B46" s="14" t="s">
        <v>40</v>
      </c>
      <c r="C46" s="14">
        <v>647</v>
      </c>
      <c r="D46" s="14">
        <v>668</v>
      </c>
      <c r="E46" s="17" t="s">
        <v>4</v>
      </c>
      <c r="F46" s="27">
        <v>44473</v>
      </c>
      <c r="G46" s="27">
        <v>44479</v>
      </c>
      <c r="H46" s="16">
        <v>0</v>
      </c>
      <c r="I46" s="16">
        <v>0.99930555555555556</v>
      </c>
      <c r="J46" s="10" t="s">
        <v>39</v>
      </c>
      <c r="K46" s="8" t="str">
        <f>IF(A46="","",VLOOKUP(C46,AUX!$C$2:$E$23,2,1))</f>
        <v>Uberlândia</v>
      </c>
      <c r="L46" s="7" t="str">
        <f>IF(A46="","",VLOOKUP(C46,AUX!$C$2:$E$23,3,1))</f>
        <v>MG</v>
      </c>
    </row>
    <row r="47" spans="1:12" x14ac:dyDescent="0.25">
      <c r="A47" s="24" t="s">
        <v>45</v>
      </c>
      <c r="B47" s="14" t="s">
        <v>40</v>
      </c>
      <c r="C47" s="14">
        <v>647</v>
      </c>
      <c r="D47" s="14">
        <v>668</v>
      </c>
      <c r="E47" s="17" t="s">
        <v>4</v>
      </c>
      <c r="F47" s="27">
        <v>44473</v>
      </c>
      <c r="G47" s="27">
        <v>44478</v>
      </c>
      <c r="H47" s="16">
        <v>0.29166666666666669</v>
      </c>
      <c r="I47" s="16">
        <v>0.75</v>
      </c>
      <c r="J47" s="10" t="s">
        <v>39</v>
      </c>
      <c r="K47" s="8" t="str">
        <f>IF(A47="","",VLOOKUP(C47,AUX!$C$2:$E$23,2,1))</f>
        <v>Uberlândia</v>
      </c>
      <c r="L47" s="7" t="str">
        <f>IF(A47="","",VLOOKUP(C47,AUX!$C$2:$E$23,3,1))</f>
        <v>MG</v>
      </c>
    </row>
    <row r="48" spans="1:12" x14ac:dyDescent="0.25">
      <c r="A48" s="24" t="s">
        <v>45</v>
      </c>
      <c r="B48" s="14" t="s">
        <v>40</v>
      </c>
      <c r="C48" s="14">
        <v>685</v>
      </c>
      <c r="D48" s="14">
        <v>707</v>
      </c>
      <c r="E48" s="17" t="s">
        <v>4</v>
      </c>
      <c r="F48" s="27">
        <v>44473</v>
      </c>
      <c r="G48" s="27">
        <v>44479</v>
      </c>
      <c r="H48" s="16">
        <v>0.29166666666666669</v>
      </c>
      <c r="I48" s="16">
        <v>0.75</v>
      </c>
      <c r="J48" s="10" t="s">
        <v>43</v>
      </c>
      <c r="K48" s="8" t="str">
        <f>IF(A48="","",VLOOKUP(C48,AUX!$C$2:$E$23,2,1))</f>
        <v>Monte Alegre de Minas</v>
      </c>
      <c r="L48" s="7" t="str">
        <f>IF(A48="","",VLOOKUP(C48,AUX!$C$2:$E$23,3,1))</f>
        <v>MG</v>
      </c>
    </row>
    <row r="49" spans="1:12" x14ac:dyDescent="0.25">
      <c r="A49" s="24" t="s">
        <v>45</v>
      </c>
      <c r="B49" s="14" t="s">
        <v>40</v>
      </c>
      <c r="C49" s="25">
        <v>685</v>
      </c>
      <c r="D49" s="25">
        <v>707</v>
      </c>
      <c r="E49" s="17" t="s">
        <v>4</v>
      </c>
      <c r="F49" s="27">
        <v>44473</v>
      </c>
      <c r="G49" s="27">
        <v>44479</v>
      </c>
      <c r="H49" s="16">
        <v>0.29166666666666669</v>
      </c>
      <c r="I49" s="16">
        <v>0.75</v>
      </c>
      <c r="J49" s="10" t="s">
        <v>39</v>
      </c>
      <c r="K49" s="8" t="str">
        <f>IF(A49="","",VLOOKUP(C49,AUX!$C$2:$E$23,2,1))</f>
        <v>Monte Alegre de Minas</v>
      </c>
      <c r="L49" s="7" t="str">
        <f>IF(A49="","",VLOOKUP(C49,AUX!$C$2:$E$23,3,1))</f>
        <v>MG</v>
      </c>
    </row>
    <row r="50" spans="1:12" x14ac:dyDescent="0.25">
      <c r="A50" s="24" t="s">
        <v>45</v>
      </c>
      <c r="B50" s="25" t="s">
        <v>40</v>
      </c>
      <c r="C50" s="14">
        <v>685</v>
      </c>
      <c r="D50" s="14">
        <v>707</v>
      </c>
      <c r="E50" s="17" t="s">
        <v>4</v>
      </c>
      <c r="F50" s="27">
        <v>44473</v>
      </c>
      <c r="G50" s="27">
        <v>44478</v>
      </c>
      <c r="H50" s="16">
        <v>0.29166666666666669</v>
      </c>
      <c r="I50" s="16">
        <v>0.75</v>
      </c>
      <c r="J50" s="10" t="s">
        <v>43</v>
      </c>
      <c r="K50" s="8" t="str">
        <f>IF(A50="","",VLOOKUP(C50,AUX!$C$2:$E$23,2,1))</f>
        <v>Monte Alegre de Minas</v>
      </c>
      <c r="L50" s="7" t="str">
        <f>IF(A50="","",VLOOKUP(C50,AUX!$C$2:$E$23,3,1))</f>
        <v>MG</v>
      </c>
    </row>
    <row r="51" spans="1:12" x14ac:dyDescent="0.25">
      <c r="A51" s="24" t="s">
        <v>45</v>
      </c>
      <c r="B51" s="25" t="s">
        <v>40</v>
      </c>
      <c r="C51" s="14">
        <v>685</v>
      </c>
      <c r="D51" s="14">
        <v>707</v>
      </c>
      <c r="E51" s="17" t="s">
        <v>4</v>
      </c>
      <c r="F51" s="27">
        <v>44473</v>
      </c>
      <c r="G51" s="27">
        <v>44478</v>
      </c>
      <c r="H51" s="16">
        <v>0.29166666666666669</v>
      </c>
      <c r="I51" s="16">
        <v>0.75</v>
      </c>
      <c r="J51" s="10" t="s">
        <v>39</v>
      </c>
      <c r="K51" s="8" t="str">
        <f>IF(A51="","",VLOOKUP(C51,AUX!$C$2:$E$23,2,1))</f>
        <v>Monte Alegre de Minas</v>
      </c>
      <c r="L51" s="7" t="str">
        <f>IF(A51="","",VLOOKUP(C51,AUX!$C$2:$E$23,3,1))</f>
        <v>MG</v>
      </c>
    </row>
    <row r="52" spans="1:12" x14ac:dyDescent="0.25">
      <c r="A52" s="24" t="s">
        <v>45</v>
      </c>
      <c r="B52" s="25" t="s">
        <v>40</v>
      </c>
      <c r="C52" s="14">
        <v>779</v>
      </c>
      <c r="D52" s="14">
        <v>810</v>
      </c>
      <c r="E52" s="17" t="s">
        <v>4</v>
      </c>
      <c r="F52" s="27">
        <v>44473</v>
      </c>
      <c r="G52" s="27">
        <v>44478</v>
      </c>
      <c r="H52" s="16">
        <v>0.29166666666666669</v>
      </c>
      <c r="I52" s="16">
        <v>0.75</v>
      </c>
      <c r="J52" s="10" t="s">
        <v>43</v>
      </c>
      <c r="K52" s="8" t="str">
        <f>IF(A52="","",VLOOKUP(C52,AUX!$C$2:$E$23,2,1))</f>
        <v>Ituiutaba</v>
      </c>
      <c r="L52" s="7" t="str">
        <f>IF(A52="","",VLOOKUP(C52,AUX!$C$2:$E$23,3,1))</f>
        <v>MG</v>
      </c>
    </row>
    <row r="53" spans="1:12" x14ac:dyDescent="0.25">
      <c r="A53" s="24" t="s">
        <v>45</v>
      </c>
      <c r="B53" s="25" t="s">
        <v>40</v>
      </c>
      <c r="C53" s="14">
        <v>779</v>
      </c>
      <c r="D53" s="14">
        <v>810</v>
      </c>
      <c r="E53" s="17" t="s">
        <v>4</v>
      </c>
      <c r="F53" s="27">
        <v>44473</v>
      </c>
      <c r="G53" s="27">
        <v>44478</v>
      </c>
      <c r="H53" s="16">
        <v>0.29166666666666669</v>
      </c>
      <c r="I53" s="16">
        <v>0.75</v>
      </c>
      <c r="J53" s="10" t="s">
        <v>39</v>
      </c>
      <c r="K53" s="8" t="str">
        <f>IF(A53="","",VLOOKUP(C53,AUX!$C$2:$E$23,2,1))</f>
        <v>Ituiutaba</v>
      </c>
      <c r="L53" s="7" t="str">
        <f>IF(A53="","",VLOOKUP(C53,AUX!$C$2:$E$23,3,1))</f>
        <v>MG</v>
      </c>
    </row>
    <row r="54" spans="1:12" x14ac:dyDescent="0.25">
      <c r="A54" s="29" t="s">
        <v>45</v>
      </c>
      <c r="B54" s="25" t="s">
        <v>40</v>
      </c>
      <c r="C54" s="14">
        <v>1</v>
      </c>
      <c r="D54" s="14">
        <v>10</v>
      </c>
      <c r="E54" s="26" t="s">
        <v>30</v>
      </c>
      <c r="F54" s="27">
        <v>44473</v>
      </c>
      <c r="G54" s="27">
        <v>44478</v>
      </c>
      <c r="H54" s="28">
        <v>0.29166666666666669</v>
      </c>
      <c r="I54" s="28">
        <v>0.75</v>
      </c>
      <c r="J54" s="10" t="s">
        <v>43</v>
      </c>
      <c r="K54" s="8" t="str">
        <f>IF(A54="","",VLOOKUP(C54,AUX!$C$2:$E$23,2,1))</f>
        <v>São Simão</v>
      </c>
      <c r="L54" s="7" t="str">
        <f>IF(A54="","",VLOOKUP(C54,AUX!$C$2:$E$23,3,1))</f>
        <v>GO</v>
      </c>
    </row>
    <row r="55" spans="1:12" x14ac:dyDescent="0.25">
      <c r="A55" s="29" t="s">
        <v>45</v>
      </c>
      <c r="B55" s="25" t="s">
        <v>40</v>
      </c>
      <c r="C55" s="14">
        <v>1</v>
      </c>
      <c r="D55" s="14">
        <v>10</v>
      </c>
      <c r="E55" s="17" t="s">
        <v>30</v>
      </c>
      <c r="F55" s="27">
        <v>44473</v>
      </c>
      <c r="G55" s="27">
        <v>44478</v>
      </c>
      <c r="H55" s="28">
        <v>0.29166666666666669</v>
      </c>
      <c r="I55" s="28">
        <v>0.75</v>
      </c>
      <c r="J55" s="10" t="s">
        <v>39</v>
      </c>
      <c r="K55" s="8" t="str">
        <f>IF(A55="","",VLOOKUP(C55,AUX!$C$2:$E$23,2,1))</f>
        <v>São Simão</v>
      </c>
      <c r="L55" s="7" t="str">
        <f>IF(A55="","",VLOOKUP(C55,AUX!$C$2:$E$23,3,1))</f>
        <v>GO</v>
      </c>
    </row>
    <row r="56" spans="1:12" x14ac:dyDescent="0.25">
      <c r="A56" s="29" t="s">
        <v>45</v>
      </c>
      <c r="B56" s="14" t="s">
        <v>40</v>
      </c>
      <c r="C56" s="14">
        <v>780</v>
      </c>
      <c r="D56" s="14">
        <v>790</v>
      </c>
      <c r="E56" s="17" t="s">
        <v>4</v>
      </c>
      <c r="F56" s="27">
        <v>44471</v>
      </c>
      <c r="G56" s="27">
        <v>44471</v>
      </c>
      <c r="H56" s="16">
        <v>0.5</v>
      </c>
      <c r="I56" s="16">
        <v>0.58333333333333337</v>
      </c>
      <c r="J56" s="10" t="s">
        <v>3</v>
      </c>
      <c r="K56" s="8" t="str">
        <f>IF(A56="","",VLOOKUP(C56,AUX!$C$2:$E$23,2,1))</f>
        <v>Ituiutaba</v>
      </c>
      <c r="L56" s="7" t="str">
        <f>IF(A56="","",VLOOKUP(C56,AUX!$C$2:$E$23,3,1))</f>
        <v>MG</v>
      </c>
    </row>
    <row r="57" spans="1:12" x14ac:dyDescent="0.25">
      <c r="A57" s="29" t="s">
        <v>45</v>
      </c>
      <c r="B57" s="14" t="s">
        <v>40</v>
      </c>
      <c r="C57" s="14">
        <v>780</v>
      </c>
      <c r="D57" s="14">
        <v>790</v>
      </c>
      <c r="E57" s="17" t="s">
        <v>4</v>
      </c>
      <c r="F57" s="27">
        <v>44476</v>
      </c>
      <c r="G57" s="27">
        <v>44476</v>
      </c>
      <c r="H57" s="16">
        <v>0.5</v>
      </c>
      <c r="I57" s="16">
        <v>0.58333333333333337</v>
      </c>
      <c r="J57" s="10" t="s">
        <v>3</v>
      </c>
      <c r="K57" s="8" t="str">
        <f>IF(A57="","",VLOOKUP(C57,AUX!$C$2:$E$23,2,1))</f>
        <v>Ituiutaba</v>
      </c>
      <c r="L57" s="7" t="str">
        <f>IF(A57="","",VLOOKUP(C57,AUX!$C$2:$E$23,3,1))</f>
        <v>MG</v>
      </c>
    </row>
    <row r="58" spans="1:12" x14ac:dyDescent="0.25">
      <c r="A58" s="29" t="s">
        <v>46</v>
      </c>
      <c r="B58" s="14" t="s">
        <v>47</v>
      </c>
      <c r="C58" s="14">
        <v>164</v>
      </c>
      <c r="D58" s="14">
        <v>192</v>
      </c>
      <c r="E58" s="17" t="s">
        <v>30</v>
      </c>
      <c r="F58" s="27">
        <v>44473</v>
      </c>
      <c r="G58" s="27">
        <v>44479</v>
      </c>
      <c r="H58" s="16">
        <v>0.29166666666666669</v>
      </c>
      <c r="I58" s="16">
        <v>0.75</v>
      </c>
      <c r="J58" s="10" t="s">
        <v>3</v>
      </c>
      <c r="K58" s="8" t="str">
        <f>IF(A58="","",VLOOKUP(C58,AUX!$C$2:$E$23,2,1))</f>
        <v>Jataí</v>
      </c>
      <c r="L58" s="7" t="str">
        <f>IF(A58="","",VLOOKUP(C58,AUX!$C$2:$E$23,3,1))</f>
        <v>GO</v>
      </c>
    </row>
    <row r="59" spans="1:12" x14ac:dyDescent="0.25">
      <c r="A59" s="29" t="s">
        <v>48</v>
      </c>
      <c r="B59" s="25" t="s">
        <v>47</v>
      </c>
      <c r="C59" s="14">
        <v>164</v>
      </c>
      <c r="D59" s="14">
        <v>192</v>
      </c>
      <c r="E59" s="17" t="s">
        <v>30</v>
      </c>
      <c r="F59" s="27">
        <v>44473</v>
      </c>
      <c r="G59" s="27">
        <v>44479</v>
      </c>
      <c r="H59" s="16">
        <v>0.29166666666666702</v>
      </c>
      <c r="I59" s="16">
        <v>0.75</v>
      </c>
      <c r="J59" s="10" t="s">
        <v>3</v>
      </c>
      <c r="K59" s="8" t="str">
        <f>IF(A59="","",VLOOKUP(C59,AUX!$C$2:$E$23,2,1))</f>
        <v>Jataí</v>
      </c>
      <c r="L59" s="7" t="str">
        <f>IF(A59="","",VLOOKUP(C59,AUX!$C$2:$E$23,3,1))</f>
        <v>GO</v>
      </c>
    </row>
    <row r="60" spans="1:12" x14ac:dyDescent="0.25">
      <c r="A60" s="29" t="s">
        <v>49</v>
      </c>
      <c r="B60" s="25" t="s">
        <v>47</v>
      </c>
      <c r="C60" s="14">
        <v>166</v>
      </c>
      <c r="D60" s="14">
        <v>192</v>
      </c>
      <c r="E60" s="17" t="s">
        <v>30</v>
      </c>
      <c r="F60" s="27">
        <v>44473</v>
      </c>
      <c r="G60" s="27">
        <v>44479</v>
      </c>
      <c r="H60" s="16">
        <v>0.29166666666666702</v>
      </c>
      <c r="I60" s="16">
        <v>0.75</v>
      </c>
      <c r="J60" s="10" t="s">
        <v>3</v>
      </c>
      <c r="K60" s="8" t="str">
        <f>IF(A60="","",VLOOKUP(C60,AUX!$C$2:$E$23,2,1))</f>
        <v>Jataí</v>
      </c>
      <c r="L60" s="7" t="str">
        <f>IF(A60="","",VLOOKUP(C60,AUX!$C$2:$E$23,3,1))</f>
        <v>GO</v>
      </c>
    </row>
    <row r="61" spans="1:12" x14ac:dyDescent="0.25">
      <c r="A61" s="29" t="s">
        <v>50</v>
      </c>
      <c r="B61" s="25" t="s">
        <v>40</v>
      </c>
      <c r="C61" s="14">
        <v>164</v>
      </c>
      <c r="D61" s="14">
        <v>173</v>
      </c>
      <c r="E61" s="17" t="s">
        <v>30</v>
      </c>
      <c r="F61" s="27">
        <v>44473</v>
      </c>
      <c r="G61" s="27">
        <v>44479</v>
      </c>
      <c r="H61" s="16">
        <v>0.29166666666666669</v>
      </c>
      <c r="I61" s="16">
        <v>0.75</v>
      </c>
      <c r="J61" s="10" t="s">
        <v>3</v>
      </c>
      <c r="K61" s="8" t="str">
        <f>IF(A61="","",VLOOKUP(C61,AUX!$C$2:$E$23,2,1))</f>
        <v>Jataí</v>
      </c>
      <c r="L61" s="7" t="str">
        <f>IF(A61="","",VLOOKUP(C61,AUX!$C$2:$E$23,3,1))</f>
        <v>GO</v>
      </c>
    </row>
    <row r="62" spans="1:12" x14ac:dyDescent="0.25">
      <c r="A62" s="9" t="s">
        <v>50</v>
      </c>
      <c r="B62" s="10" t="s">
        <v>40</v>
      </c>
      <c r="C62" s="30">
        <v>174</v>
      </c>
      <c r="D62" s="31">
        <v>183</v>
      </c>
      <c r="E62" s="17" t="s">
        <v>30</v>
      </c>
      <c r="F62" s="27">
        <v>44473</v>
      </c>
      <c r="G62" s="27">
        <v>44479</v>
      </c>
      <c r="H62" s="33">
        <v>0.29166666666666669</v>
      </c>
      <c r="I62" s="33">
        <v>0.75</v>
      </c>
      <c r="J62" s="34" t="s">
        <v>3</v>
      </c>
      <c r="K62" s="8" t="str">
        <f>IF(A62="","",VLOOKUP(C62,AUX!$C$2:$E$23,2,1))</f>
        <v>Jataí</v>
      </c>
      <c r="L62" s="7" t="str">
        <f>IF(A62="","",VLOOKUP(C62,AUX!$C$2:$E$23,3,1))</f>
        <v>GO</v>
      </c>
    </row>
    <row r="63" spans="1:12" x14ac:dyDescent="0.25">
      <c r="A63" s="9" t="s">
        <v>51</v>
      </c>
      <c r="B63" s="10" t="s">
        <v>47</v>
      </c>
      <c r="C63" s="35">
        <v>164</v>
      </c>
      <c r="D63" s="31">
        <v>192</v>
      </c>
      <c r="E63" s="17" t="s">
        <v>30</v>
      </c>
      <c r="F63" s="27">
        <v>44473</v>
      </c>
      <c r="G63" s="27">
        <v>44479</v>
      </c>
      <c r="H63" s="36">
        <v>0.29166666666666669</v>
      </c>
      <c r="I63" s="36">
        <v>0.75</v>
      </c>
      <c r="J63" s="37" t="s">
        <v>3</v>
      </c>
      <c r="K63" s="8" t="str">
        <f>IF(A63="","",VLOOKUP(C63,AUX!$C$2:$E$23,2,1))</f>
        <v>Jataí</v>
      </c>
      <c r="L63" s="7" t="str">
        <f>IF(A63="","",VLOOKUP(C63,AUX!$C$2:$E$23,3,1))</f>
        <v>GO</v>
      </c>
    </row>
    <row r="64" spans="1:12" x14ac:dyDescent="0.25">
      <c r="A64" s="9" t="s">
        <v>59</v>
      </c>
      <c r="B64" s="10" t="s">
        <v>47</v>
      </c>
      <c r="C64" s="35">
        <v>166</v>
      </c>
      <c r="D64" s="31">
        <v>174</v>
      </c>
      <c r="E64" s="17" t="s">
        <v>30</v>
      </c>
      <c r="F64" s="27">
        <v>44473</v>
      </c>
      <c r="G64" s="27">
        <v>44479</v>
      </c>
      <c r="H64" s="36">
        <v>0.29166666666666669</v>
      </c>
      <c r="I64" s="36">
        <v>0.75</v>
      </c>
      <c r="J64" s="37" t="s">
        <v>3</v>
      </c>
      <c r="K64" s="8" t="str">
        <f>IF(A64="","",VLOOKUP(C64,AUX!$C$2:$E$23,2,1))</f>
        <v>Jataí</v>
      </c>
      <c r="L64" s="7" t="str">
        <f>IF(A64="","",VLOOKUP(C64,AUX!$C$2:$E$23,3,1))</f>
        <v>GO</v>
      </c>
    </row>
    <row r="65" spans="1:12" x14ac:dyDescent="0.25">
      <c r="A65" s="9" t="s">
        <v>61</v>
      </c>
      <c r="B65" s="10" t="s">
        <v>40</v>
      </c>
      <c r="C65" s="35">
        <v>162</v>
      </c>
      <c r="D65" s="31">
        <v>174</v>
      </c>
      <c r="E65" s="17" t="s">
        <v>30</v>
      </c>
      <c r="F65" s="27">
        <v>44473</v>
      </c>
      <c r="G65" s="27">
        <v>44479</v>
      </c>
      <c r="H65" s="36">
        <v>0.29166666666666669</v>
      </c>
      <c r="I65" s="36">
        <v>0.75</v>
      </c>
      <c r="J65" s="37" t="s">
        <v>3</v>
      </c>
      <c r="K65" s="8" t="str">
        <f>IF(A65="","",VLOOKUP(C65,AUX!$C$2:$E$23,2,1))</f>
        <v>Jataí</v>
      </c>
      <c r="L65" s="7" t="str">
        <f>IF(A65="","",VLOOKUP(C65,AUX!$C$2:$E$23,3,1))</f>
        <v>GO</v>
      </c>
    </row>
    <row r="66" spans="1:12" x14ac:dyDescent="0.25">
      <c r="A66" s="9" t="s">
        <v>60</v>
      </c>
      <c r="B66" s="10" t="s">
        <v>40</v>
      </c>
      <c r="C66" s="35">
        <v>164</v>
      </c>
      <c r="D66" s="31">
        <v>166</v>
      </c>
      <c r="E66" s="32" t="s">
        <v>30</v>
      </c>
      <c r="F66" s="27">
        <v>44473</v>
      </c>
      <c r="G66" s="27">
        <v>44479</v>
      </c>
      <c r="H66" s="36">
        <v>0.29166666666666669</v>
      </c>
      <c r="I66" s="36">
        <v>0.75</v>
      </c>
      <c r="J66" s="37" t="s">
        <v>3</v>
      </c>
      <c r="K66" s="8" t="str">
        <f>IF(A66="","",VLOOKUP(C66,AUX!$C$2:$E$23,2,1))</f>
        <v>Jataí</v>
      </c>
      <c r="L66" s="7" t="str">
        <f>IF(A66="","",VLOOKUP(C66,AUX!$C$2:$E$23,3,1))</f>
        <v>GO</v>
      </c>
    </row>
    <row r="67" spans="1:12" x14ac:dyDescent="0.25">
      <c r="A67" s="9" t="s">
        <v>60</v>
      </c>
      <c r="B67" s="10" t="s">
        <v>47</v>
      </c>
      <c r="C67" s="35">
        <v>171</v>
      </c>
      <c r="D67" s="31">
        <v>174</v>
      </c>
      <c r="E67" s="32" t="s">
        <v>30</v>
      </c>
      <c r="F67" s="27">
        <v>44473</v>
      </c>
      <c r="G67" s="27">
        <v>44479</v>
      </c>
      <c r="H67" s="36">
        <v>0.29166666666666669</v>
      </c>
      <c r="I67" s="36">
        <v>0.75</v>
      </c>
      <c r="J67" s="37" t="s">
        <v>3</v>
      </c>
      <c r="K67" s="8" t="str">
        <f>IF(A67="","",VLOOKUP(C67,AUX!$C$2:$E$23,2,1))</f>
        <v>Jataí</v>
      </c>
      <c r="L67" s="7" t="str">
        <f>IF(A67="","",VLOOKUP(C67,AUX!$C$2:$E$23,3,1))</f>
        <v>GO</v>
      </c>
    </row>
    <row r="68" spans="1:12" x14ac:dyDescent="0.25">
      <c r="A68" s="9" t="s">
        <v>52</v>
      </c>
      <c r="B68" s="10" t="s">
        <v>47</v>
      </c>
      <c r="C68" s="35">
        <v>175</v>
      </c>
      <c r="D68" s="31">
        <v>178</v>
      </c>
      <c r="E68" s="32" t="s">
        <v>30</v>
      </c>
      <c r="F68" s="27">
        <v>44473</v>
      </c>
      <c r="G68" s="27">
        <v>44479</v>
      </c>
      <c r="H68" s="36">
        <v>0.29166666666666669</v>
      </c>
      <c r="I68" s="36">
        <v>0.75</v>
      </c>
      <c r="J68" s="37" t="s">
        <v>3</v>
      </c>
      <c r="K68" s="8" t="str">
        <f>IF(A68="","",VLOOKUP(C68,AUX!$C$2:$E$23,2,1))</f>
        <v>Jataí</v>
      </c>
      <c r="L68" s="7" t="str">
        <f>IF(A68="","",VLOOKUP(C68,AUX!$C$2:$E$23,3,1))</f>
        <v>GO</v>
      </c>
    </row>
    <row r="69" spans="1:12" x14ac:dyDescent="0.25">
      <c r="A69" s="9" t="s">
        <v>53</v>
      </c>
      <c r="B69" s="10" t="s">
        <v>47</v>
      </c>
      <c r="C69" s="35">
        <v>175</v>
      </c>
      <c r="D69" s="31">
        <v>179</v>
      </c>
      <c r="E69" s="32" t="s">
        <v>30</v>
      </c>
      <c r="F69" s="27">
        <v>44473</v>
      </c>
      <c r="G69" s="27">
        <v>44479</v>
      </c>
      <c r="H69" s="36">
        <v>0.29166666666666669</v>
      </c>
      <c r="I69" s="36">
        <v>0.75</v>
      </c>
      <c r="J69" s="37" t="s">
        <v>3</v>
      </c>
      <c r="K69" s="8" t="str">
        <f>IF(A69="","",VLOOKUP(C69,AUX!$C$2:$E$23,2,1))</f>
        <v>Jataí</v>
      </c>
      <c r="L69" s="7" t="str">
        <f>IF(A69="","",VLOOKUP(C69,AUX!$C$2:$E$23,3,1))</f>
        <v>GO</v>
      </c>
    </row>
    <row r="70" spans="1:12" x14ac:dyDescent="0.25">
      <c r="A70" s="9" t="s">
        <v>63</v>
      </c>
      <c r="B70" s="10" t="s">
        <v>47</v>
      </c>
      <c r="C70" s="35">
        <v>175</v>
      </c>
      <c r="D70" s="31">
        <v>179</v>
      </c>
      <c r="E70" s="32" t="s">
        <v>30</v>
      </c>
      <c r="F70" s="27">
        <v>44473</v>
      </c>
      <c r="G70" s="27">
        <v>44479</v>
      </c>
      <c r="H70" s="36">
        <v>0.29166666666666669</v>
      </c>
      <c r="I70" s="36">
        <v>0.75</v>
      </c>
      <c r="J70" s="37" t="s">
        <v>3</v>
      </c>
      <c r="K70" s="8" t="str">
        <f>IF(A70="","",VLOOKUP(C70,AUX!$C$2:$E$23,2,1))</f>
        <v>Jataí</v>
      </c>
      <c r="L70" s="7" t="str">
        <f>IF(A70="","",VLOOKUP(C70,AUX!$C$2:$E$23,3,1))</f>
        <v>GO</v>
      </c>
    </row>
    <row r="71" spans="1:12" x14ac:dyDescent="0.25">
      <c r="A71" s="9" t="s">
        <v>54</v>
      </c>
      <c r="B71" s="10" t="s">
        <v>40</v>
      </c>
      <c r="C71" s="35">
        <v>186</v>
      </c>
      <c r="D71" s="31">
        <v>188</v>
      </c>
      <c r="E71" s="32" t="s">
        <v>30</v>
      </c>
      <c r="F71" s="27">
        <v>44473</v>
      </c>
      <c r="G71" s="27">
        <v>44479</v>
      </c>
      <c r="H71" s="36">
        <v>0.29166666666666669</v>
      </c>
      <c r="I71" s="36">
        <v>0.75</v>
      </c>
      <c r="J71" s="37" t="s">
        <v>3</v>
      </c>
      <c r="K71" s="8" t="str">
        <f>IF(A71="","",VLOOKUP(C71,AUX!$C$2:$E$23,2,1))</f>
        <v>Jataí</v>
      </c>
      <c r="L71" s="7" t="str">
        <f>IF(A71="","",VLOOKUP(C71,AUX!$C$2:$E$23,3,1))</f>
        <v>GO</v>
      </c>
    </row>
    <row r="72" spans="1:12" x14ac:dyDescent="0.25">
      <c r="A72" s="9" t="s">
        <v>54</v>
      </c>
      <c r="B72" s="10" t="s">
        <v>40</v>
      </c>
      <c r="C72" s="35">
        <v>175</v>
      </c>
      <c r="D72" s="31">
        <v>176</v>
      </c>
      <c r="E72" s="32" t="s">
        <v>30</v>
      </c>
      <c r="F72" s="27">
        <v>44473</v>
      </c>
      <c r="G72" s="27">
        <v>44479</v>
      </c>
      <c r="H72" s="36">
        <v>0.29166666666666669</v>
      </c>
      <c r="I72" s="36">
        <v>0.75</v>
      </c>
      <c r="J72" s="37" t="s">
        <v>3</v>
      </c>
      <c r="K72" s="8" t="str">
        <f>IF(A72="","",VLOOKUP(C72,AUX!$C$2:$E$23,2,1))</f>
        <v>Jataí</v>
      </c>
      <c r="L72" s="7" t="str">
        <f>IF(A72="","",VLOOKUP(C72,AUX!$C$2:$E$23,3,1))</f>
        <v>GO</v>
      </c>
    </row>
    <row r="73" spans="1:12" x14ac:dyDescent="0.25">
      <c r="A73" s="9" t="s">
        <v>55</v>
      </c>
      <c r="B73" s="10" t="s">
        <v>47</v>
      </c>
      <c r="C73" s="35">
        <v>177</v>
      </c>
      <c r="D73" s="31">
        <v>186</v>
      </c>
      <c r="E73" s="32" t="s">
        <v>30</v>
      </c>
      <c r="F73" s="27">
        <v>44473</v>
      </c>
      <c r="G73" s="27">
        <v>44479</v>
      </c>
      <c r="H73" s="36">
        <v>0.29166666666666669</v>
      </c>
      <c r="I73" s="36">
        <v>0.75</v>
      </c>
      <c r="J73" s="37" t="s">
        <v>3</v>
      </c>
      <c r="K73" s="8" t="str">
        <f>IF(A73="","",VLOOKUP(C73,AUX!$C$2:$E$23,2,1))</f>
        <v>Jataí</v>
      </c>
      <c r="L73" s="7" t="str">
        <f>IF(A73="","",VLOOKUP(C73,AUX!$C$2:$E$23,3,1))</f>
        <v>GO</v>
      </c>
    </row>
    <row r="74" spans="1:12" x14ac:dyDescent="0.25">
      <c r="A74" s="9" t="s">
        <v>56</v>
      </c>
      <c r="B74" s="10" t="s">
        <v>47</v>
      </c>
      <c r="C74" s="35">
        <v>175</v>
      </c>
      <c r="D74" s="31">
        <v>188</v>
      </c>
      <c r="E74" s="32" t="s">
        <v>30</v>
      </c>
      <c r="F74" s="27">
        <v>44473</v>
      </c>
      <c r="G74" s="27">
        <v>44479</v>
      </c>
      <c r="H74" s="36">
        <v>0.29166666666666669</v>
      </c>
      <c r="I74" s="36">
        <v>0.75</v>
      </c>
      <c r="J74" s="37" t="s">
        <v>3</v>
      </c>
      <c r="K74" s="8" t="str">
        <f>IF(A74="","",VLOOKUP(C74,AUX!$C$2:$E$23,2,1))</f>
        <v>Jataí</v>
      </c>
      <c r="L74" s="7" t="str">
        <f>IF(A74="","",VLOOKUP(C74,AUX!$C$2:$E$23,3,1))</f>
        <v>GO</v>
      </c>
    </row>
    <row r="75" spans="1:12" x14ac:dyDescent="0.25">
      <c r="A75" s="9" t="s">
        <v>56</v>
      </c>
      <c r="B75" s="10" t="s">
        <v>47</v>
      </c>
      <c r="C75" s="35">
        <v>172</v>
      </c>
      <c r="D75" s="31">
        <v>173</v>
      </c>
      <c r="E75" s="32" t="s">
        <v>30</v>
      </c>
      <c r="F75" s="27">
        <v>44473</v>
      </c>
      <c r="G75" s="27">
        <v>44479</v>
      </c>
      <c r="H75" s="36">
        <v>0.29166666666666669</v>
      </c>
      <c r="I75" s="36">
        <v>0.75</v>
      </c>
      <c r="J75" s="37" t="s">
        <v>3</v>
      </c>
      <c r="K75" s="8" t="str">
        <f>IF(A75="","",VLOOKUP(C75,AUX!$C$2:$E$23,2,1))</f>
        <v>Jataí</v>
      </c>
      <c r="L75" s="7" t="str">
        <f>IF(A75="","",VLOOKUP(C75,AUX!$C$2:$E$23,3,1))</f>
        <v>GO</v>
      </c>
    </row>
    <row r="76" spans="1:12" x14ac:dyDescent="0.25">
      <c r="A76" s="9" t="s">
        <v>57</v>
      </c>
      <c r="B76" s="10" t="s">
        <v>40</v>
      </c>
      <c r="C76" s="35">
        <v>162</v>
      </c>
      <c r="D76" s="31">
        <v>192</v>
      </c>
      <c r="E76" s="32" t="s">
        <v>30</v>
      </c>
      <c r="F76" s="27">
        <v>44473</v>
      </c>
      <c r="G76" s="27">
        <v>44479</v>
      </c>
      <c r="H76" s="36">
        <v>0.29166666666666669</v>
      </c>
      <c r="I76" s="36">
        <v>0.75</v>
      </c>
      <c r="J76" s="37" t="s">
        <v>3</v>
      </c>
      <c r="K76" s="8" t="str">
        <f>IF(A76="","",VLOOKUP(C76,AUX!$C$2:$E$23,2,1))</f>
        <v>Jataí</v>
      </c>
      <c r="L76" s="7" t="str">
        <f>IF(A76="","",VLOOKUP(C76,AUX!$C$2:$E$23,3,1))</f>
        <v>GO</v>
      </c>
    </row>
    <row r="77" spans="1:12" x14ac:dyDescent="0.25">
      <c r="A77" s="9" t="s">
        <v>58</v>
      </c>
      <c r="B77" s="10" t="s">
        <v>40</v>
      </c>
      <c r="C77" s="35">
        <v>140</v>
      </c>
      <c r="D77" s="31">
        <v>162</v>
      </c>
      <c r="E77" s="32" t="s">
        <v>30</v>
      </c>
      <c r="F77" s="27">
        <v>44473</v>
      </c>
      <c r="G77" s="27">
        <v>44479</v>
      </c>
      <c r="H77" s="36">
        <v>0.29166666666666669</v>
      </c>
      <c r="I77" s="36">
        <v>0.75</v>
      </c>
      <c r="J77" s="37" t="s">
        <v>3</v>
      </c>
      <c r="K77" s="8" t="str">
        <f>IF(A77="","",VLOOKUP(C77,AUX!$C$2:$E$23,2,1))</f>
        <v>Jataí</v>
      </c>
      <c r="L77" s="7" t="str">
        <f>IF(A77="","",VLOOKUP(C77,AUX!$C$2:$E$23,3,1))</f>
        <v>GO</v>
      </c>
    </row>
    <row r="78" spans="1:12" x14ac:dyDescent="0.25">
      <c r="A78" s="9" t="s">
        <v>62</v>
      </c>
      <c r="B78" s="10" t="s">
        <v>40</v>
      </c>
      <c r="C78" s="35">
        <v>185</v>
      </c>
      <c r="D78" s="31">
        <v>187</v>
      </c>
      <c r="E78" s="32" t="s">
        <v>30</v>
      </c>
      <c r="F78" s="27">
        <v>44473</v>
      </c>
      <c r="G78" s="27">
        <v>44479</v>
      </c>
      <c r="H78" s="36">
        <v>0.29166666666666669</v>
      </c>
      <c r="I78" s="36">
        <v>0.75</v>
      </c>
      <c r="J78" s="37" t="s">
        <v>3</v>
      </c>
      <c r="K78" s="8" t="str">
        <f>IF(A78="","",VLOOKUP(C78,AUX!$C$2:$E$23,2,1))</f>
        <v>Jataí</v>
      </c>
      <c r="L78" s="7" t="str">
        <f>IF(A78="","",VLOOKUP(C78,AUX!$C$2:$E$23,3,1))</f>
        <v>GO</v>
      </c>
    </row>
    <row r="79" spans="1:12" x14ac:dyDescent="0.25">
      <c r="A79" s="9" t="s">
        <v>70</v>
      </c>
      <c r="B79" s="10" t="s">
        <v>40</v>
      </c>
      <c r="C79" s="35">
        <v>188</v>
      </c>
      <c r="D79" s="31">
        <v>190</v>
      </c>
      <c r="E79" s="32" t="s">
        <v>30</v>
      </c>
      <c r="F79" s="27">
        <v>44473</v>
      </c>
      <c r="G79" s="27">
        <v>44479</v>
      </c>
      <c r="H79" s="36">
        <v>0.29166666666666669</v>
      </c>
      <c r="I79" s="36">
        <v>0.75</v>
      </c>
      <c r="J79" s="37" t="s">
        <v>3</v>
      </c>
      <c r="K79" s="8" t="str">
        <f>IF(A79="","",VLOOKUP(C79,AUX!$C$2:$E$23,2,1))</f>
        <v>Jataí</v>
      </c>
      <c r="L79" s="7" t="str">
        <f>IF(A79="","",VLOOKUP(C79,AUX!$C$2:$E$23,3,1))</f>
        <v>GO</v>
      </c>
    </row>
    <row r="80" spans="1:12" x14ac:dyDescent="0.25">
      <c r="A80" s="9" t="s">
        <v>45</v>
      </c>
      <c r="B80" s="10" t="s">
        <v>47</v>
      </c>
      <c r="C80" s="35">
        <v>164</v>
      </c>
      <c r="D80" s="31">
        <v>192</v>
      </c>
      <c r="E80" s="32" t="s">
        <v>30</v>
      </c>
      <c r="F80" s="27">
        <v>44473</v>
      </c>
      <c r="G80" s="27">
        <v>44479</v>
      </c>
      <c r="H80" s="36">
        <v>0.29166666666666669</v>
      </c>
      <c r="I80" s="36">
        <v>0.75</v>
      </c>
      <c r="J80" s="37" t="s">
        <v>3</v>
      </c>
      <c r="K80" s="8" t="str">
        <f>IF(A80="","",VLOOKUP(C80,AUX!$C$2:$E$23,2,1))</f>
        <v>Jataí</v>
      </c>
      <c r="L80" s="7" t="str">
        <f>IF(A80="","",VLOOKUP(C80,AUX!$C$2:$E$23,3,1))</f>
        <v>GO</v>
      </c>
    </row>
    <row r="81" spans="1:12" x14ac:dyDescent="0.25">
      <c r="A81" s="9" t="s">
        <v>45</v>
      </c>
      <c r="B81" s="10" t="s">
        <v>47</v>
      </c>
      <c r="C81" s="35">
        <v>164</v>
      </c>
      <c r="D81" s="31">
        <v>192</v>
      </c>
      <c r="E81" s="32" t="s">
        <v>30</v>
      </c>
      <c r="F81" s="27">
        <v>44473</v>
      </c>
      <c r="G81" s="27">
        <v>44479</v>
      </c>
      <c r="H81" s="36">
        <v>0.29166666666666702</v>
      </c>
      <c r="I81" s="36">
        <v>0.75</v>
      </c>
      <c r="J81" s="37" t="s">
        <v>3</v>
      </c>
      <c r="K81" s="8" t="str">
        <f>IF(A81="","",VLOOKUP(C81,AUX!$C$2:$E$23,2,1))</f>
        <v>Jataí</v>
      </c>
      <c r="L81" s="7" t="str">
        <f>IF(A81="","",VLOOKUP(C81,AUX!$C$2:$E$23,3,1))</f>
        <v>GO</v>
      </c>
    </row>
    <row r="82" spans="1:12" x14ac:dyDescent="0.25">
      <c r="A82" s="9" t="s">
        <v>45</v>
      </c>
      <c r="B82" s="10" t="s">
        <v>47</v>
      </c>
      <c r="C82" s="35">
        <v>166</v>
      </c>
      <c r="D82" s="31">
        <v>192</v>
      </c>
      <c r="E82" s="32" t="s">
        <v>30</v>
      </c>
      <c r="F82" s="27">
        <v>44473</v>
      </c>
      <c r="G82" s="27">
        <v>44479</v>
      </c>
      <c r="H82" s="36">
        <v>0.29166666666666702</v>
      </c>
      <c r="I82" s="36">
        <v>0.75</v>
      </c>
      <c r="J82" s="37" t="s">
        <v>3</v>
      </c>
      <c r="K82" s="8" t="str">
        <f>IF(A82="","",VLOOKUP(C82,AUX!$C$2:$E$23,2,1))</f>
        <v>Jataí</v>
      </c>
      <c r="L82" s="7" t="str">
        <f>IF(A82="","",VLOOKUP(C82,AUX!$C$2:$E$23,3,1))</f>
        <v>GO</v>
      </c>
    </row>
    <row r="83" spans="1:12" x14ac:dyDescent="0.25">
      <c r="A83" s="9" t="s">
        <v>45</v>
      </c>
      <c r="B83" s="10" t="s">
        <v>40</v>
      </c>
      <c r="C83" s="35">
        <v>164</v>
      </c>
      <c r="D83" s="31">
        <v>173</v>
      </c>
      <c r="E83" s="32" t="s">
        <v>30</v>
      </c>
      <c r="F83" s="27">
        <v>44473</v>
      </c>
      <c r="G83" s="27">
        <v>44479</v>
      </c>
      <c r="H83" s="36">
        <v>0.29166666666666669</v>
      </c>
      <c r="I83" s="36">
        <v>0.75</v>
      </c>
      <c r="J83" s="37" t="s">
        <v>3</v>
      </c>
      <c r="K83" s="8" t="str">
        <f>IF(A83="","",VLOOKUP(C83,AUX!$C$2:$E$23,2,1))</f>
        <v>Jataí</v>
      </c>
      <c r="L83" s="7" t="str">
        <f>IF(A83="","",VLOOKUP(C83,AUX!$C$2:$E$23,3,1))</f>
        <v>GO</v>
      </c>
    </row>
    <row r="84" spans="1:12" x14ac:dyDescent="0.25">
      <c r="A84" s="9" t="s">
        <v>45</v>
      </c>
      <c r="B84" s="10" t="s">
        <v>40</v>
      </c>
      <c r="C84" s="35">
        <v>174</v>
      </c>
      <c r="D84" s="31">
        <v>183</v>
      </c>
      <c r="E84" s="32" t="s">
        <v>30</v>
      </c>
      <c r="F84" s="27">
        <v>44473</v>
      </c>
      <c r="G84" s="27">
        <v>44479</v>
      </c>
      <c r="H84" s="36">
        <v>0.29166666666666669</v>
      </c>
      <c r="I84" s="36">
        <v>0.75</v>
      </c>
      <c r="J84" s="37" t="s">
        <v>3</v>
      </c>
      <c r="K84" s="8" t="str">
        <f>IF(A84="","",VLOOKUP(C84,AUX!$C$2:$E$23,2,1))</f>
        <v>Jataí</v>
      </c>
      <c r="L84" s="7" t="str">
        <f>IF(A84="","",VLOOKUP(C84,AUX!$C$2:$E$23,3,1))</f>
        <v>GO</v>
      </c>
    </row>
    <row r="85" spans="1:12" x14ac:dyDescent="0.25">
      <c r="A85" s="9" t="s">
        <v>45</v>
      </c>
      <c r="B85" s="10" t="s">
        <v>47</v>
      </c>
      <c r="C85" s="35">
        <v>164</v>
      </c>
      <c r="D85" s="31">
        <v>192</v>
      </c>
      <c r="E85" s="32" t="s">
        <v>30</v>
      </c>
      <c r="F85" s="27">
        <v>44473</v>
      </c>
      <c r="G85" s="27">
        <v>44479</v>
      </c>
      <c r="H85" s="36">
        <v>0.29166666666666669</v>
      </c>
      <c r="I85" s="36">
        <v>0.75</v>
      </c>
      <c r="J85" s="37" t="s">
        <v>3</v>
      </c>
      <c r="K85" s="8" t="str">
        <f>IF(A85="","",VLOOKUP(C85,AUX!$C$2:$E$23,2,1))</f>
        <v>Jataí</v>
      </c>
      <c r="L85" s="7" t="str">
        <f>IF(A85="","",VLOOKUP(C85,AUX!$C$2:$E$23,3,1))</f>
        <v>GO</v>
      </c>
    </row>
    <row r="86" spans="1:12" x14ac:dyDescent="0.25">
      <c r="A86" s="9" t="s">
        <v>45</v>
      </c>
      <c r="B86" s="10" t="s">
        <v>47</v>
      </c>
      <c r="C86" s="35">
        <v>166</v>
      </c>
      <c r="D86" s="31">
        <v>174</v>
      </c>
      <c r="E86" s="32" t="s">
        <v>30</v>
      </c>
      <c r="F86" s="27">
        <v>44473</v>
      </c>
      <c r="G86" s="27">
        <v>44479</v>
      </c>
      <c r="H86" s="36">
        <v>0.29166666666666669</v>
      </c>
      <c r="I86" s="36">
        <v>0.75</v>
      </c>
      <c r="J86" s="37" t="s">
        <v>3</v>
      </c>
      <c r="K86" s="8" t="str">
        <f>IF(A86="","",VLOOKUP(C86,AUX!$C$2:$E$23,2,1))</f>
        <v>Jataí</v>
      </c>
      <c r="L86" s="7" t="str">
        <f>IF(A86="","",VLOOKUP(C86,AUX!$C$2:$E$23,3,1))</f>
        <v>GO</v>
      </c>
    </row>
    <row r="87" spans="1:12" x14ac:dyDescent="0.25">
      <c r="A87" s="9" t="s">
        <v>45</v>
      </c>
      <c r="B87" s="10" t="s">
        <v>40</v>
      </c>
      <c r="C87" s="35">
        <v>162</v>
      </c>
      <c r="D87" s="31">
        <v>174</v>
      </c>
      <c r="E87" s="32" t="s">
        <v>30</v>
      </c>
      <c r="F87" s="27">
        <v>44473</v>
      </c>
      <c r="G87" s="27">
        <v>44479</v>
      </c>
      <c r="H87" s="36">
        <v>0.29166666666666669</v>
      </c>
      <c r="I87" s="36">
        <v>0.75</v>
      </c>
      <c r="J87" s="37" t="s">
        <v>3</v>
      </c>
      <c r="K87" s="8" t="str">
        <f>IF(A87="","",VLOOKUP(C87,AUX!$C$2:$E$23,2,1))</f>
        <v>Jataí</v>
      </c>
      <c r="L87" s="7" t="str">
        <f>IF(A87="","",VLOOKUP(C87,AUX!$C$2:$E$23,3,1))</f>
        <v>GO</v>
      </c>
    </row>
    <row r="88" spans="1:12" x14ac:dyDescent="0.25">
      <c r="A88" s="9" t="s">
        <v>45</v>
      </c>
      <c r="B88" s="10" t="s">
        <v>40</v>
      </c>
      <c r="C88" s="35">
        <v>164</v>
      </c>
      <c r="D88" s="31">
        <v>166</v>
      </c>
      <c r="E88" s="32" t="s">
        <v>30</v>
      </c>
      <c r="F88" s="27">
        <v>44473</v>
      </c>
      <c r="G88" s="27">
        <v>44479</v>
      </c>
      <c r="H88" s="36">
        <v>0.29166666666666669</v>
      </c>
      <c r="I88" s="36">
        <v>0.75</v>
      </c>
      <c r="J88" s="37" t="s">
        <v>3</v>
      </c>
      <c r="K88" s="8" t="str">
        <f>IF(A88="","",VLOOKUP(C88,AUX!$C$2:$E$23,2,1))</f>
        <v>Jataí</v>
      </c>
      <c r="L88" s="7" t="str">
        <f>IF(A88="","",VLOOKUP(C88,AUX!$C$2:$E$23,3,1))</f>
        <v>GO</v>
      </c>
    </row>
    <row r="89" spans="1:12" x14ac:dyDescent="0.25">
      <c r="A89" s="9" t="s">
        <v>45</v>
      </c>
      <c r="B89" s="10" t="s">
        <v>47</v>
      </c>
      <c r="C89" s="35">
        <v>171</v>
      </c>
      <c r="D89" s="31">
        <v>174</v>
      </c>
      <c r="E89" s="32" t="s">
        <v>30</v>
      </c>
      <c r="F89" s="27">
        <v>44473</v>
      </c>
      <c r="G89" s="27">
        <v>44479</v>
      </c>
      <c r="H89" s="36">
        <v>0.29166666666666669</v>
      </c>
      <c r="I89" s="36">
        <v>0.75</v>
      </c>
      <c r="J89" s="37" t="s">
        <v>3</v>
      </c>
      <c r="K89" s="8" t="str">
        <f>IF(A89="","",VLOOKUP(C89,AUX!$C$2:$E$23,2,1))</f>
        <v>Jataí</v>
      </c>
      <c r="L89" s="7" t="str">
        <f>IF(A89="","",VLOOKUP(C89,AUX!$C$2:$E$23,3,1))</f>
        <v>GO</v>
      </c>
    </row>
    <row r="90" spans="1:12" x14ac:dyDescent="0.25">
      <c r="A90" s="9" t="s">
        <v>45</v>
      </c>
      <c r="B90" s="10" t="s">
        <v>47</v>
      </c>
      <c r="C90" s="35">
        <v>175</v>
      </c>
      <c r="D90" s="31">
        <v>178</v>
      </c>
      <c r="E90" s="32" t="s">
        <v>30</v>
      </c>
      <c r="F90" s="27">
        <v>44473</v>
      </c>
      <c r="G90" s="27">
        <v>44479</v>
      </c>
      <c r="H90" s="36">
        <v>0.29166666666666669</v>
      </c>
      <c r="I90" s="36">
        <v>0.75</v>
      </c>
      <c r="J90" s="37" t="s">
        <v>3</v>
      </c>
      <c r="K90" s="8" t="str">
        <f>IF(A90="","",VLOOKUP(C90,AUX!$C$2:$E$23,2,1))</f>
        <v>Jataí</v>
      </c>
      <c r="L90" s="7" t="str">
        <f>IF(A90="","",VLOOKUP(C90,AUX!$C$2:$E$23,3,1))</f>
        <v>GO</v>
      </c>
    </row>
    <row r="91" spans="1:12" x14ac:dyDescent="0.25">
      <c r="A91" s="9" t="s">
        <v>45</v>
      </c>
      <c r="B91" s="10" t="s">
        <v>47</v>
      </c>
      <c r="C91" s="35">
        <v>175</v>
      </c>
      <c r="D91" s="31">
        <v>179</v>
      </c>
      <c r="E91" s="32" t="s">
        <v>30</v>
      </c>
      <c r="F91" s="27">
        <v>44473</v>
      </c>
      <c r="G91" s="27">
        <v>44479</v>
      </c>
      <c r="H91" s="36">
        <v>0.29166666666666669</v>
      </c>
      <c r="I91" s="36">
        <v>0.75</v>
      </c>
      <c r="J91" s="37" t="s">
        <v>3</v>
      </c>
      <c r="K91" s="8" t="str">
        <f>IF(A91="","",VLOOKUP(C91,AUX!$C$2:$E$23,2,1))</f>
        <v>Jataí</v>
      </c>
      <c r="L91" s="7" t="str">
        <f>IF(A91="","",VLOOKUP(C91,AUX!$C$2:$E$23,3,1))</f>
        <v>GO</v>
      </c>
    </row>
    <row r="92" spans="1:12" x14ac:dyDescent="0.25">
      <c r="A92" s="9" t="s">
        <v>45</v>
      </c>
      <c r="B92" s="10" t="s">
        <v>47</v>
      </c>
      <c r="C92" s="35">
        <v>175</v>
      </c>
      <c r="D92" s="31">
        <v>179</v>
      </c>
      <c r="E92" s="32" t="s">
        <v>30</v>
      </c>
      <c r="F92" s="27">
        <v>44473</v>
      </c>
      <c r="G92" s="27">
        <v>44479</v>
      </c>
      <c r="H92" s="36">
        <v>0.29166666666666669</v>
      </c>
      <c r="I92" s="36">
        <v>0.75</v>
      </c>
      <c r="J92" s="37" t="s">
        <v>3</v>
      </c>
      <c r="K92" s="8" t="str">
        <f>IF(A92="","",VLOOKUP(C92,AUX!$C$2:$E$23,2,1))</f>
        <v>Jataí</v>
      </c>
      <c r="L92" s="7" t="str">
        <f>IF(A92="","",VLOOKUP(C92,AUX!$C$2:$E$23,3,1))</f>
        <v>GO</v>
      </c>
    </row>
    <row r="93" spans="1:12" x14ac:dyDescent="0.25">
      <c r="A93" s="9" t="s">
        <v>45</v>
      </c>
      <c r="B93" s="10" t="s">
        <v>40</v>
      </c>
      <c r="C93" s="35">
        <v>186</v>
      </c>
      <c r="D93" s="31">
        <v>188</v>
      </c>
      <c r="E93" s="32" t="s">
        <v>30</v>
      </c>
      <c r="F93" s="27">
        <v>44473</v>
      </c>
      <c r="G93" s="27">
        <v>44479</v>
      </c>
      <c r="H93" s="36">
        <v>0.29166666666666669</v>
      </c>
      <c r="I93" s="36">
        <v>0.75</v>
      </c>
      <c r="J93" s="37" t="s">
        <v>3</v>
      </c>
      <c r="K93" s="8" t="str">
        <f>IF(A93="","",VLOOKUP(C93,AUX!$C$2:$E$23,2,1))</f>
        <v>Jataí</v>
      </c>
      <c r="L93" s="7" t="str">
        <f>IF(A93="","",VLOOKUP(C93,AUX!$C$2:$E$23,3,1))</f>
        <v>GO</v>
      </c>
    </row>
    <row r="94" spans="1:12" x14ac:dyDescent="0.25">
      <c r="A94" s="9" t="s">
        <v>45</v>
      </c>
      <c r="B94" s="10" t="s">
        <v>40</v>
      </c>
      <c r="C94" s="35">
        <v>175</v>
      </c>
      <c r="D94" s="31">
        <v>176</v>
      </c>
      <c r="E94" s="32" t="s">
        <v>30</v>
      </c>
      <c r="F94" s="27">
        <v>44473</v>
      </c>
      <c r="G94" s="27">
        <v>44479</v>
      </c>
      <c r="H94" s="36">
        <v>0.29166666666666669</v>
      </c>
      <c r="I94" s="36">
        <v>0.75</v>
      </c>
      <c r="J94" s="37" t="s">
        <v>3</v>
      </c>
      <c r="K94" s="8" t="str">
        <f>IF(A94="","",VLOOKUP(C94,AUX!$C$2:$E$23,2,1))</f>
        <v>Jataí</v>
      </c>
      <c r="L94" s="7" t="str">
        <f>IF(A94="","",VLOOKUP(C94,AUX!$C$2:$E$23,3,1))</f>
        <v>GO</v>
      </c>
    </row>
    <row r="95" spans="1:12" x14ac:dyDescent="0.25">
      <c r="A95" s="9" t="s">
        <v>45</v>
      </c>
      <c r="B95" s="10" t="s">
        <v>47</v>
      </c>
      <c r="C95" s="35">
        <v>177</v>
      </c>
      <c r="D95" s="31">
        <v>186</v>
      </c>
      <c r="E95" s="32" t="s">
        <v>30</v>
      </c>
      <c r="F95" s="27">
        <v>44473</v>
      </c>
      <c r="G95" s="27">
        <v>44479</v>
      </c>
      <c r="H95" s="36">
        <v>0.29166666666666669</v>
      </c>
      <c r="I95" s="36">
        <v>0.75</v>
      </c>
      <c r="J95" s="37" t="s">
        <v>3</v>
      </c>
      <c r="K95" s="8" t="str">
        <f>IF(A95="","",VLOOKUP(C95,AUX!$C$2:$E$23,2,1))</f>
        <v>Jataí</v>
      </c>
      <c r="L95" s="7" t="str">
        <f>IF(A95="","",VLOOKUP(C95,AUX!$C$2:$E$23,3,1))</f>
        <v>GO</v>
      </c>
    </row>
    <row r="96" spans="1:12" x14ac:dyDescent="0.25">
      <c r="A96" s="9" t="s">
        <v>45</v>
      </c>
      <c r="B96" s="10" t="s">
        <v>47</v>
      </c>
      <c r="C96" s="35">
        <v>175</v>
      </c>
      <c r="D96" s="31">
        <v>188</v>
      </c>
      <c r="E96" s="32" t="s">
        <v>30</v>
      </c>
      <c r="F96" s="27">
        <v>44473</v>
      </c>
      <c r="G96" s="27">
        <v>44479</v>
      </c>
      <c r="H96" s="36">
        <v>0.29166666666666669</v>
      </c>
      <c r="I96" s="36">
        <v>0.75</v>
      </c>
      <c r="J96" s="37" t="s">
        <v>3</v>
      </c>
      <c r="K96" s="8" t="str">
        <f>IF(A96="","",VLOOKUP(C96,AUX!$C$2:$E$23,2,1))</f>
        <v>Jataí</v>
      </c>
      <c r="L96" s="7" t="str">
        <f>IF(A96="","",VLOOKUP(C96,AUX!$C$2:$E$23,3,1))</f>
        <v>GO</v>
      </c>
    </row>
    <row r="97" spans="1:12" x14ac:dyDescent="0.25">
      <c r="A97" s="9" t="s">
        <v>45</v>
      </c>
      <c r="B97" s="10" t="s">
        <v>47</v>
      </c>
      <c r="C97" s="35">
        <v>172</v>
      </c>
      <c r="D97" s="31">
        <v>173</v>
      </c>
      <c r="E97" s="32" t="s">
        <v>30</v>
      </c>
      <c r="F97" s="27">
        <v>44473</v>
      </c>
      <c r="G97" s="27">
        <v>44479</v>
      </c>
      <c r="H97" s="36">
        <v>0.29166666666666669</v>
      </c>
      <c r="I97" s="36">
        <v>0.75</v>
      </c>
      <c r="J97" s="37" t="s">
        <v>3</v>
      </c>
      <c r="K97" s="8" t="str">
        <f>IF(A97="","",VLOOKUP(C97,AUX!$C$2:$E$23,2,1))</f>
        <v>Jataí</v>
      </c>
      <c r="L97" s="7" t="str">
        <f>IF(A97="","",VLOOKUP(C97,AUX!$C$2:$E$23,3,1))</f>
        <v>GO</v>
      </c>
    </row>
    <row r="98" spans="1:12" x14ac:dyDescent="0.25">
      <c r="A98" s="9" t="s">
        <v>45</v>
      </c>
      <c r="B98" s="10" t="s">
        <v>40</v>
      </c>
      <c r="C98" s="35">
        <v>162</v>
      </c>
      <c r="D98" s="31">
        <v>192</v>
      </c>
      <c r="E98" s="32" t="s">
        <v>30</v>
      </c>
      <c r="F98" s="27">
        <v>44473</v>
      </c>
      <c r="G98" s="27">
        <v>44479</v>
      </c>
      <c r="H98" s="36">
        <v>0.29166666666666669</v>
      </c>
      <c r="I98" s="36">
        <v>0.75</v>
      </c>
      <c r="J98" s="37" t="s">
        <v>3</v>
      </c>
      <c r="K98" s="8" t="str">
        <f>IF(A98="","",VLOOKUP(C98,AUX!$C$2:$E$23,2,1))</f>
        <v>Jataí</v>
      </c>
      <c r="L98" s="7" t="str">
        <f>IF(A98="","",VLOOKUP(C98,AUX!$C$2:$E$23,3,1))</f>
        <v>GO</v>
      </c>
    </row>
    <row r="99" spans="1:12" x14ac:dyDescent="0.25">
      <c r="A99" s="9" t="s">
        <v>45</v>
      </c>
      <c r="B99" s="10" t="s">
        <v>40</v>
      </c>
      <c r="C99" s="35">
        <v>140</v>
      </c>
      <c r="D99" s="31">
        <v>162</v>
      </c>
      <c r="E99" s="32" t="s">
        <v>30</v>
      </c>
      <c r="F99" s="27">
        <v>44473</v>
      </c>
      <c r="G99" s="27">
        <v>44479</v>
      </c>
      <c r="H99" s="36">
        <v>0.29166666666666669</v>
      </c>
      <c r="I99" s="36">
        <v>0.75</v>
      </c>
      <c r="J99" s="37" t="s">
        <v>3</v>
      </c>
      <c r="K99" s="8" t="str">
        <f>IF(A99="","",VLOOKUP(C99,AUX!$C$2:$E$23,2,1))</f>
        <v>Jataí</v>
      </c>
      <c r="L99" s="7" t="str">
        <f>IF(A99="","",VLOOKUP(C99,AUX!$C$2:$E$23,3,1))</f>
        <v>GO</v>
      </c>
    </row>
    <row r="100" spans="1:12" x14ac:dyDescent="0.25">
      <c r="A100" s="9" t="s">
        <v>45</v>
      </c>
      <c r="B100" s="10" t="s">
        <v>40</v>
      </c>
      <c r="C100" s="35">
        <v>185</v>
      </c>
      <c r="D100" s="31">
        <v>187</v>
      </c>
      <c r="E100" s="32" t="s">
        <v>30</v>
      </c>
      <c r="F100" s="27">
        <v>44473</v>
      </c>
      <c r="G100" s="27">
        <v>44479</v>
      </c>
      <c r="H100" s="36">
        <v>0.29166666666666669</v>
      </c>
      <c r="I100" s="36">
        <v>0.75</v>
      </c>
      <c r="J100" s="37" t="s">
        <v>3</v>
      </c>
      <c r="K100" s="8" t="str">
        <f>IF(A100="","",VLOOKUP(C100,AUX!$C$2:$E$23,2,1))</f>
        <v>Jataí</v>
      </c>
      <c r="L100" s="7" t="str">
        <f>IF(A100="","",VLOOKUP(C100,AUX!$C$2:$E$23,3,1))</f>
        <v>GO</v>
      </c>
    </row>
    <row r="101" spans="1:12" x14ac:dyDescent="0.25">
      <c r="A101" s="9" t="s">
        <v>45</v>
      </c>
      <c r="B101" s="10" t="s">
        <v>40</v>
      </c>
      <c r="C101" s="35">
        <v>188</v>
      </c>
      <c r="D101" s="31">
        <v>190</v>
      </c>
      <c r="E101" s="32" t="s">
        <v>30</v>
      </c>
      <c r="F101" s="27">
        <v>44473</v>
      </c>
      <c r="G101" s="27">
        <v>44479</v>
      </c>
      <c r="H101" s="36">
        <v>0.29166666666666669</v>
      </c>
      <c r="I101" s="36">
        <v>0.75</v>
      </c>
      <c r="J101" s="37" t="s">
        <v>3</v>
      </c>
      <c r="K101" s="8" t="str">
        <f>IF(A101="","",VLOOKUP(C101,AUX!$C$2:$E$23,2,1))</f>
        <v>Jataí</v>
      </c>
      <c r="L101" s="7" t="str">
        <f>IF(A101="","",VLOOKUP(C101,AUX!$C$2:$E$23,3,1))</f>
        <v>GO</v>
      </c>
    </row>
    <row r="102" spans="1:12" x14ac:dyDescent="0.25">
      <c r="A102" s="9" t="s">
        <v>64</v>
      </c>
      <c r="B102" s="10" t="s">
        <v>47</v>
      </c>
      <c r="C102" s="35">
        <v>149</v>
      </c>
      <c r="D102" s="31">
        <v>149</v>
      </c>
      <c r="E102" s="32" t="s">
        <v>30</v>
      </c>
      <c r="F102" s="27">
        <v>44473</v>
      </c>
      <c r="G102" s="27">
        <v>44479</v>
      </c>
      <c r="H102" s="36">
        <v>0.29166666666666669</v>
      </c>
      <c r="I102" s="36">
        <v>0.70833333333333337</v>
      </c>
      <c r="J102" s="37" t="s">
        <v>65</v>
      </c>
      <c r="K102" s="8" t="str">
        <f>IF(A102="","",VLOOKUP(C102,AUX!$C$2:$E$23,2,1))</f>
        <v>Jataí</v>
      </c>
      <c r="L102" s="7" t="str">
        <f>IF(A102="","",VLOOKUP(C102,AUX!$C$2:$E$23,3,1))</f>
        <v>GO</v>
      </c>
    </row>
    <row r="103" spans="1:12" x14ac:dyDescent="0.25">
      <c r="A103" s="9" t="s">
        <v>74</v>
      </c>
      <c r="B103" s="10" t="s">
        <v>47</v>
      </c>
      <c r="C103" s="35">
        <v>136</v>
      </c>
      <c r="D103" s="31">
        <v>136</v>
      </c>
      <c r="E103" s="32" t="s">
        <v>30</v>
      </c>
      <c r="F103" s="27">
        <v>44473</v>
      </c>
      <c r="G103" s="27">
        <v>44479</v>
      </c>
      <c r="H103" s="36">
        <v>0.29166666666666702</v>
      </c>
      <c r="I103" s="36">
        <v>0.70833333333333337</v>
      </c>
      <c r="J103" s="37" t="s">
        <v>65</v>
      </c>
      <c r="K103" s="8" t="str">
        <f>IF(A103="","",VLOOKUP(C103,AUX!$C$2:$E$23,2,1))</f>
        <v>Aparecida do Rio Doce</v>
      </c>
      <c r="L103" s="7" t="str">
        <f>IF(A103="","",VLOOKUP(C103,AUX!$C$2:$E$23,3,1))</f>
        <v>GO</v>
      </c>
    </row>
    <row r="104" spans="1:12" x14ac:dyDescent="0.25">
      <c r="A104" s="9" t="s">
        <v>68</v>
      </c>
      <c r="B104" s="10" t="s">
        <v>47</v>
      </c>
      <c r="C104" s="35">
        <v>136</v>
      </c>
      <c r="D104" s="31">
        <v>136</v>
      </c>
      <c r="E104" s="32" t="s">
        <v>30</v>
      </c>
      <c r="F104" s="27">
        <v>44473</v>
      </c>
      <c r="G104" s="27">
        <v>44479</v>
      </c>
      <c r="H104" s="36">
        <v>0.29166666666666702</v>
      </c>
      <c r="I104" s="36">
        <v>0.70833333333333337</v>
      </c>
      <c r="J104" s="37" t="s">
        <v>65</v>
      </c>
      <c r="K104" s="8" t="str">
        <f>IF(A104="","",VLOOKUP(C104,AUX!$C$2:$E$23,2,1))</f>
        <v>Aparecida do Rio Doce</v>
      </c>
      <c r="L104" s="7" t="str">
        <f>IF(A104="","",VLOOKUP(C104,AUX!$C$2:$E$23,3,1))</f>
        <v>GO</v>
      </c>
    </row>
    <row r="105" spans="1:12" x14ac:dyDescent="0.25">
      <c r="A105" s="9" t="s">
        <v>69</v>
      </c>
      <c r="B105" s="10" t="s">
        <v>47</v>
      </c>
      <c r="C105" s="35">
        <v>136</v>
      </c>
      <c r="D105" s="31">
        <v>136</v>
      </c>
      <c r="E105" s="32" t="s">
        <v>4</v>
      </c>
      <c r="F105" s="27">
        <v>44473</v>
      </c>
      <c r="G105" s="27">
        <v>44479</v>
      </c>
      <c r="H105" s="36">
        <v>0.29166666666666702</v>
      </c>
      <c r="I105" s="36">
        <v>0.70833333333333337</v>
      </c>
      <c r="J105" s="37" t="s">
        <v>65</v>
      </c>
      <c r="K105" s="8" t="str">
        <f>IF(A105="","",VLOOKUP(C105,AUX!$C$2:$E$23,2,1))</f>
        <v>Aparecida do Rio Doce</v>
      </c>
      <c r="L105" s="7" t="str">
        <f>IF(A105="","",VLOOKUP(C105,AUX!$C$2:$E$23,3,1))</f>
        <v>GO</v>
      </c>
    </row>
    <row r="106" spans="1:12" x14ac:dyDescent="0.25">
      <c r="A106" s="9" t="s">
        <v>79</v>
      </c>
      <c r="B106" s="10" t="s">
        <v>47</v>
      </c>
      <c r="C106" s="35">
        <v>136</v>
      </c>
      <c r="D106" s="31">
        <v>136</v>
      </c>
      <c r="E106" s="32" t="s">
        <v>4</v>
      </c>
      <c r="F106" s="27">
        <v>44473</v>
      </c>
      <c r="G106" s="27">
        <v>44479</v>
      </c>
      <c r="H106" s="36">
        <v>0.29166666666666702</v>
      </c>
      <c r="I106" s="36">
        <v>0.70833333333333337</v>
      </c>
      <c r="J106" s="37" t="s">
        <v>65</v>
      </c>
      <c r="K106" s="8" t="str">
        <f>IF(A106="","",VLOOKUP(C106,AUX!$C$2:$E$23,2,1))</f>
        <v>Aparecida do Rio Doce</v>
      </c>
      <c r="L106" s="7" t="str">
        <f>IF(A106="","",VLOOKUP(C106,AUX!$C$2:$E$23,3,1))</f>
        <v>GO</v>
      </c>
    </row>
    <row r="107" spans="1:12" x14ac:dyDescent="0.25">
      <c r="A107" s="9" t="s">
        <v>80</v>
      </c>
      <c r="B107" s="10" t="s">
        <v>40</v>
      </c>
      <c r="C107" s="35">
        <v>56</v>
      </c>
      <c r="D107" s="31">
        <v>56</v>
      </c>
      <c r="E107" s="32" t="s">
        <v>30</v>
      </c>
      <c r="F107" s="27">
        <v>44473</v>
      </c>
      <c r="G107" s="27">
        <v>44479</v>
      </c>
      <c r="H107" s="36">
        <v>0.29166666666666702</v>
      </c>
      <c r="I107" s="36">
        <v>0.70833333333333304</v>
      </c>
      <c r="J107" s="37" t="s">
        <v>65</v>
      </c>
      <c r="K107" s="8" t="str">
        <f>IF(A107="","",VLOOKUP(C107,AUX!$C$2:$E$23,2,1))</f>
        <v>Cachoeira Alta</v>
      </c>
      <c r="L107" s="7" t="str">
        <f>IF(A107="","",VLOOKUP(C107,AUX!$C$2:$E$23,3,1))</f>
        <v>GO</v>
      </c>
    </row>
    <row r="108" spans="1:12" x14ac:dyDescent="0.25">
      <c r="A108" s="9" t="s">
        <v>81</v>
      </c>
      <c r="B108" s="10" t="s">
        <v>40</v>
      </c>
      <c r="C108" s="35">
        <v>56</v>
      </c>
      <c r="D108" s="31">
        <v>56</v>
      </c>
      <c r="E108" s="32" t="s">
        <v>30</v>
      </c>
      <c r="F108" s="27">
        <v>44473</v>
      </c>
      <c r="G108" s="27">
        <v>44479</v>
      </c>
      <c r="H108" s="36">
        <v>0.29166666666666669</v>
      </c>
      <c r="I108" s="36">
        <v>0.70833333333333304</v>
      </c>
      <c r="J108" s="37" t="s">
        <v>65</v>
      </c>
      <c r="K108" s="8" t="str">
        <f>IF(A108="","",VLOOKUP(C108,AUX!$C$2:$E$23,2,1))</f>
        <v>Cachoeira Alta</v>
      </c>
      <c r="L108" s="7" t="str">
        <f>IF(A108="","",VLOOKUP(C108,AUX!$C$2:$E$23,3,1))</f>
        <v>GO</v>
      </c>
    </row>
    <row r="109" spans="1:12" x14ac:dyDescent="0.25">
      <c r="A109" s="9" t="s">
        <v>75</v>
      </c>
      <c r="B109" s="10" t="s">
        <v>47</v>
      </c>
      <c r="C109" s="35">
        <v>56</v>
      </c>
      <c r="D109" s="31">
        <v>56</v>
      </c>
      <c r="E109" s="32" t="s">
        <v>30</v>
      </c>
      <c r="F109" s="27">
        <v>44473</v>
      </c>
      <c r="G109" s="27">
        <v>44479</v>
      </c>
      <c r="H109" s="36">
        <v>0.29166666666666702</v>
      </c>
      <c r="I109" s="36">
        <v>0.70833333333333304</v>
      </c>
      <c r="J109" s="37" t="s">
        <v>65</v>
      </c>
      <c r="K109" s="8" t="str">
        <f>IF(A109="","",VLOOKUP(C109,AUX!$C$2:$E$23,2,1))</f>
        <v>Cachoeira Alta</v>
      </c>
      <c r="L109" s="7" t="str">
        <f>IF(A109="","",VLOOKUP(C109,AUX!$C$2:$E$23,3,1))</f>
        <v>GO</v>
      </c>
    </row>
    <row r="110" spans="1:12" x14ac:dyDescent="0.25">
      <c r="A110" s="9" t="s">
        <v>66</v>
      </c>
      <c r="B110" s="10" t="s">
        <v>47</v>
      </c>
      <c r="C110" s="35">
        <v>56</v>
      </c>
      <c r="D110" s="31">
        <v>56</v>
      </c>
      <c r="E110" s="32" t="s">
        <v>30</v>
      </c>
      <c r="F110" s="27">
        <v>44473</v>
      </c>
      <c r="G110" s="27">
        <v>44479</v>
      </c>
      <c r="H110" s="36">
        <v>0.29166666666666702</v>
      </c>
      <c r="I110" s="36">
        <v>0.70833333333333304</v>
      </c>
      <c r="J110" s="37" t="s">
        <v>65</v>
      </c>
      <c r="K110" s="8" t="str">
        <f>IF(A110="","",VLOOKUP(C110,AUX!$C$2:$E$23,2,1))</f>
        <v>Cachoeira Alta</v>
      </c>
      <c r="L110" s="7" t="str">
        <f>IF(A110="","",VLOOKUP(C110,AUX!$C$2:$E$23,3,1))</f>
        <v>GO</v>
      </c>
    </row>
    <row r="111" spans="1:12" x14ac:dyDescent="0.25">
      <c r="A111" s="9" t="s">
        <v>67</v>
      </c>
      <c r="B111" s="10" t="s">
        <v>47</v>
      </c>
      <c r="C111" s="35">
        <v>56</v>
      </c>
      <c r="D111" s="31">
        <v>56</v>
      </c>
      <c r="E111" s="32" t="s">
        <v>30</v>
      </c>
      <c r="F111" s="27">
        <v>44473</v>
      </c>
      <c r="G111" s="27">
        <v>44479</v>
      </c>
      <c r="H111" s="36">
        <v>0.29166666666666669</v>
      </c>
      <c r="I111" s="36">
        <v>0.70833333333333304</v>
      </c>
      <c r="J111" s="37" t="s">
        <v>65</v>
      </c>
      <c r="K111" s="8" t="str">
        <f>IF(A111="","",VLOOKUP(C111,AUX!$C$2:$E$23,2,1))</f>
        <v>Cachoeira Alta</v>
      </c>
      <c r="L111" s="7" t="str">
        <f>IF(A111="","",VLOOKUP(C111,AUX!$C$2:$E$23,3,1))</f>
        <v>GO</v>
      </c>
    </row>
    <row r="112" spans="1:12" x14ac:dyDescent="0.25">
      <c r="A112" s="9" t="s">
        <v>76</v>
      </c>
      <c r="B112" s="10" t="s">
        <v>47</v>
      </c>
      <c r="C112" s="35">
        <v>56</v>
      </c>
      <c r="D112" s="31">
        <v>56</v>
      </c>
      <c r="E112" s="32" t="s">
        <v>30</v>
      </c>
      <c r="F112" s="27">
        <v>44473</v>
      </c>
      <c r="G112" s="27">
        <v>44479</v>
      </c>
      <c r="H112" s="36">
        <v>0.29166666666666669</v>
      </c>
      <c r="I112" s="36">
        <v>0.70833333333333304</v>
      </c>
      <c r="J112" s="37" t="s">
        <v>65</v>
      </c>
      <c r="K112" s="8" t="str">
        <f>IF(A112="","",VLOOKUP(C112,AUX!$C$2:$E$23,2,1))</f>
        <v>Cachoeira Alta</v>
      </c>
      <c r="L112" s="7" t="str">
        <f>IF(A112="","",VLOOKUP(C112,AUX!$C$2:$E$23,3,1))</f>
        <v>GO</v>
      </c>
    </row>
    <row r="113" spans="1:12" x14ac:dyDescent="0.25">
      <c r="A113" s="9" t="s">
        <v>45</v>
      </c>
      <c r="B113" s="10" t="s">
        <v>47</v>
      </c>
      <c r="C113" s="35">
        <v>149</v>
      </c>
      <c r="D113" s="31">
        <v>149</v>
      </c>
      <c r="E113" s="32" t="s">
        <v>30</v>
      </c>
      <c r="F113" s="27">
        <v>44473</v>
      </c>
      <c r="G113" s="27">
        <v>44479</v>
      </c>
      <c r="H113" s="36">
        <v>0.29166666666666669</v>
      </c>
      <c r="I113" s="36">
        <v>0.70833333333333337</v>
      </c>
      <c r="J113" s="37" t="s">
        <v>65</v>
      </c>
      <c r="K113" s="8" t="str">
        <f>IF(A113="","",VLOOKUP(C113,AUX!$C$2:$E$23,2,1))</f>
        <v>Jataí</v>
      </c>
      <c r="L113" s="7" t="str">
        <f>IF(A113="","",VLOOKUP(C113,AUX!$C$2:$E$23,3,1))</f>
        <v>GO</v>
      </c>
    </row>
    <row r="114" spans="1:12" x14ac:dyDescent="0.25">
      <c r="A114" s="9" t="s">
        <v>45</v>
      </c>
      <c r="B114" s="10" t="s">
        <v>47</v>
      </c>
      <c r="C114" s="35">
        <v>136</v>
      </c>
      <c r="D114" s="31">
        <v>136</v>
      </c>
      <c r="E114" s="32" t="s">
        <v>30</v>
      </c>
      <c r="F114" s="27">
        <v>44473</v>
      </c>
      <c r="G114" s="27">
        <v>44479</v>
      </c>
      <c r="H114" s="36">
        <v>0.29166666666666702</v>
      </c>
      <c r="I114" s="36">
        <v>0.70833333333333337</v>
      </c>
      <c r="J114" s="37" t="s">
        <v>65</v>
      </c>
      <c r="K114" s="8" t="str">
        <f>IF(A114="","",VLOOKUP(C114,AUX!$C$2:$E$23,2,1))</f>
        <v>Aparecida do Rio Doce</v>
      </c>
      <c r="L114" s="7" t="str">
        <f>IF(A114="","",VLOOKUP(C114,AUX!$C$2:$E$23,3,1))</f>
        <v>GO</v>
      </c>
    </row>
    <row r="115" spans="1:12" x14ac:dyDescent="0.25">
      <c r="A115" s="9" t="s">
        <v>45</v>
      </c>
      <c r="B115" s="10" t="s">
        <v>47</v>
      </c>
      <c r="C115" s="35">
        <v>136</v>
      </c>
      <c r="D115" s="31">
        <v>136</v>
      </c>
      <c r="E115" s="32" t="s">
        <v>30</v>
      </c>
      <c r="F115" s="27">
        <v>44473</v>
      </c>
      <c r="G115" s="27">
        <v>44479</v>
      </c>
      <c r="H115" s="36">
        <v>0.29166666666666702</v>
      </c>
      <c r="I115" s="36">
        <v>0.70833333333333337</v>
      </c>
      <c r="J115" s="37" t="s">
        <v>65</v>
      </c>
      <c r="K115" s="8" t="str">
        <f>IF(A115="","",VLOOKUP(C115,AUX!$C$2:$E$23,2,1))</f>
        <v>Aparecida do Rio Doce</v>
      </c>
      <c r="L115" s="7" t="str">
        <f>IF(A115="","",VLOOKUP(C115,AUX!$C$2:$E$23,3,1))</f>
        <v>GO</v>
      </c>
    </row>
    <row r="116" spans="1:12" x14ac:dyDescent="0.25">
      <c r="A116" s="9" t="s">
        <v>45</v>
      </c>
      <c r="B116" s="10" t="s">
        <v>47</v>
      </c>
      <c r="C116" s="35">
        <v>136</v>
      </c>
      <c r="D116" s="31">
        <v>136</v>
      </c>
      <c r="E116" s="32" t="s">
        <v>4</v>
      </c>
      <c r="F116" s="27">
        <v>44473</v>
      </c>
      <c r="G116" s="27">
        <v>44479</v>
      </c>
      <c r="H116" s="36">
        <v>0.29166666666666702</v>
      </c>
      <c r="I116" s="36">
        <v>0.70833333333333337</v>
      </c>
      <c r="J116" s="37" t="s">
        <v>65</v>
      </c>
      <c r="K116" s="8" t="str">
        <f>IF(A116="","",VLOOKUP(C116,AUX!$C$2:$E$23,2,1))</f>
        <v>Aparecida do Rio Doce</v>
      </c>
      <c r="L116" s="7" t="str">
        <f>IF(A116="","",VLOOKUP(C116,AUX!$C$2:$E$23,3,1))</f>
        <v>GO</v>
      </c>
    </row>
    <row r="117" spans="1:12" x14ac:dyDescent="0.25">
      <c r="A117" s="9" t="s">
        <v>45</v>
      </c>
      <c r="B117" s="10" t="s">
        <v>47</v>
      </c>
      <c r="C117" s="35">
        <v>136</v>
      </c>
      <c r="D117" s="31">
        <v>136</v>
      </c>
      <c r="E117" s="32" t="s">
        <v>4</v>
      </c>
      <c r="F117" s="27">
        <v>44473</v>
      </c>
      <c r="G117" s="27">
        <v>44479</v>
      </c>
      <c r="H117" s="36">
        <v>0.29166666666666702</v>
      </c>
      <c r="I117" s="36">
        <v>0.70833333333333337</v>
      </c>
      <c r="J117" s="37" t="s">
        <v>65</v>
      </c>
      <c r="K117" s="8" t="str">
        <f>IF(A117="","",VLOOKUP(C117,AUX!$C$2:$E$23,2,1))</f>
        <v>Aparecida do Rio Doce</v>
      </c>
      <c r="L117" s="7" t="str">
        <f>IF(A117="","",VLOOKUP(C117,AUX!$C$2:$E$23,3,1))</f>
        <v>GO</v>
      </c>
    </row>
    <row r="118" spans="1:12" x14ac:dyDescent="0.25">
      <c r="A118" s="9" t="s">
        <v>45</v>
      </c>
      <c r="B118" s="10" t="s">
        <v>40</v>
      </c>
      <c r="C118" s="35">
        <v>56</v>
      </c>
      <c r="D118" s="31">
        <v>56</v>
      </c>
      <c r="E118" s="32" t="s">
        <v>30</v>
      </c>
      <c r="F118" s="27">
        <v>44473</v>
      </c>
      <c r="G118" s="27">
        <v>44479</v>
      </c>
      <c r="H118" s="36">
        <v>0.29166666666666702</v>
      </c>
      <c r="I118" s="36">
        <v>0.70833333333333304</v>
      </c>
      <c r="J118" s="37" t="s">
        <v>65</v>
      </c>
      <c r="K118" s="8" t="str">
        <f>IF(A118="","",VLOOKUP(C118,AUX!$C$2:$E$23,2,1))</f>
        <v>Cachoeira Alta</v>
      </c>
      <c r="L118" s="7" t="str">
        <f>IF(A118="","",VLOOKUP(C118,AUX!$C$2:$E$23,3,1))</f>
        <v>GO</v>
      </c>
    </row>
    <row r="119" spans="1:12" x14ac:dyDescent="0.25">
      <c r="A119" s="9" t="s">
        <v>45</v>
      </c>
      <c r="B119" s="10" t="s">
        <v>40</v>
      </c>
      <c r="C119" s="35">
        <v>56</v>
      </c>
      <c r="D119" s="31">
        <v>56</v>
      </c>
      <c r="E119" s="32" t="s">
        <v>30</v>
      </c>
      <c r="F119" s="27">
        <v>44473</v>
      </c>
      <c r="G119" s="27">
        <v>44479</v>
      </c>
      <c r="H119" s="36">
        <v>0.29166666666666669</v>
      </c>
      <c r="I119" s="36">
        <v>0.70833333333333304</v>
      </c>
      <c r="J119" s="37" t="s">
        <v>65</v>
      </c>
      <c r="K119" s="8" t="str">
        <f>IF(A119="","",VLOOKUP(C119,AUX!$C$2:$E$23,2,1))</f>
        <v>Cachoeira Alta</v>
      </c>
      <c r="L119" s="7" t="str">
        <f>IF(A119="","",VLOOKUP(C119,AUX!$C$2:$E$23,3,1))</f>
        <v>GO</v>
      </c>
    </row>
    <row r="120" spans="1:12" x14ac:dyDescent="0.25">
      <c r="A120" s="9" t="s">
        <v>45</v>
      </c>
      <c r="B120" s="10" t="s">
        <v>47</v>
      </c>
      <c r="C120" s="35">
        <v>56</v>
      </c>
      <c r="D120" s="31">
        <v>56</v>
      </c>
      <c r="E120" s="32" t="s">
        <v>30</v>
      </c>
      <c r="F120" s="27">
        <v>44473</v>
      </c>
      <c r="G120" s="27">
        <v>44479</v>
      </c>
      <c r="H120" s="36">
        <v>0.29166666666666702</v>
      </c>
      <c r="I120" s="36">
        <v>0.70833333333333304</v>
      </c>
      <c r="J120" s="37" t="s">
        <v>65</v>
      </c>
      <c r="K120" s="8" t="str">
        <f>IF(A120="","",VLOOKUP(C120,AUX!$C$2:$E$23,2,1))</f>
        <v>Cachoeira Alta</v>
      </c>
      <c r="L120" s="7" t="str">
        <f>IF(A120="","",VLOOKUP(C120,AUX!$C$2:$E$23,3,1))</f>
        <v>GO</v>
      </c>
    </row>
    <row r="121" spans="1:12" x14ac:dyDescent="0.25">
      <c r="A121" s="9" t="s">
        <v>45</v>
      </c>
      <c r="B121" s="10" t="s">
        <v>47</v>
      </c>
      <c r="C121" s="35">
        <v>56</v>
      </c>
      <c r="D121" s="31">
        <v>56</v>
      </c>
      <c r="E121" s="32" t="s">
        <v>30</v>
      </c>
      <c r="F121" s="27">
        <v>44473</v>
      </c>
      <c r="G121" s="27">
        <v>44479</v>
      </c>
      <c r="H121" s="36">
        <v>0.29166666666666702</v>
      </c>
      <c r="I121" s="36">
        <v>0.70833333333333304</v>
      </c>
      <c r="J121" s="37" t="s">
        <v>65</v>
      </c>
      <c r="K121" s="8" t="str">
        <f>IF(A121="","",VLOOKUP(C121,AUX!$C$2:$E$23,2,1))</f>
        <v>Cachoeira Alta</v>
      </c>
      <c r="L121" s="7" t="str">
        <f>IF(A121="","",VLOOKUP(C121,AUX!$C$2:$E$23,3,1))</f>
        <v>GO</v>
      </c>
    </row>
    <row r="122" spans="1:12" x14ac:dyDescent="0.25">
      <c r="A122" s="9" t="s">
        <v>45</v>
      </c>
      <c r="B122" s="10" t="s">
        <v>47</v>
      </c>
      <c r="C122" s="35">
        <v>56</v>
      </c>
      <c r="D122" s="31">
        <v>56</v>
      </c>
      <c r="E122" s="32" t="s">
        <v>30</v>
      </c>
      <c r="F122" s="27">
        <v>44473</v>
      </c>
      <c r="G122" s="27">
        <v>44479</v>
      </c>
      <c r="H122" s="36">
        <v>0.29166666666666669</v>
      </c>
      <c r="I122" s="36">
        <v>0.70833333333333304</v>
      </c>
      <c r="J122" s="37" t="s">
        <v>65</v>
      </c>
      <c r="K122" s="8" t="str">
        <f>IF(A122="","",VLOOKUP(C122,AUX!$C$2:$E$23,2,1))</f>
        <v>Cachoeira Alta</v>
      </c>
      <c r="L122" s="7" t="str">
        <f>IF(A122="","",VLOOKUP(C122,AUX!$C$2:$E$23,3,1))</f>
        <v>GO</v>
      </c>
    </row>
    <row r="123" spans="1:12" x14ac:dyDescent="0.25">
      <c r="A123" s="9" t="s">
        <v>45</v>
      </c>
      <c r="B123" s="10" t="s">
        <v>47</v>
      </c>
      <c r="C123" s="35">
        <v>56</v>
      </c>
      <c r="D123" s="31">
        <v>56</v>
      </c>
      <c r="E123" s="32" t="s">
        <v>30</v>
      </c>
      <c r="F123" s="27">
        <v>44473</v>
      </c>
      <c r="G123" s="27">
        <v>44479</v>
      </c>
      <c r="H123" s="36">
        <v>0.29166666666666669</v>
      </c>
      <c r="I123" s="36">
        <v>0.70833333333333304</v>
      </c>
      <c r="J123" s="37" t="s">
        <v>65</v>
      </c>
      <c r="K123" s="8" t="str">
        <f>IF(A123="","",VLOOKUP(C123,AUX!$C$2:$E$23,2,1))</f>
        <v>Cachoeira Alta</v>
      </c>
      <c r="L123" s="7" t="str">
        <f>IF(A123="","",VLOOKUP(C123,AUX!$C$2:$E$23,3,1))</f>
        <v>GO</v>
      </c>
    </row>
    <row r="124" spans="1:12" x14ac:dyDescent="0.25">
      <c r="A124" s="9" t="s">
        <v>82</v>
      </c>
      <c r="B124" s="10" t="s">
        <v>83</v>
      </c>
      <c r="C124" s="35">
        <v>627.745</v>
      </c>
      <c r="D124" s="31">
        <v>627.80999999999995</v>
      </c>
      <c r="E124" s="32" t="s">
        <v>4</v>
      </c>
      <c r="F124" s="27">
        <v>44473</v>
      </c>
      <c r="G124" s="27">
        <v>44479</v>
      </c>
      <c r="H124" s="36">
        <v>0.29166666666666669</v>
      </c>
      <c r="I124" s="36">
        <v>0.75</v>
      </c>
      <c r="J124" s="37" t="s">
        <v>39</v>
      </c>
      <c r="K124" s="8" t="str">
        <f>IF(A124="","",VLOOKUP(C124,AUX!$C$2:$E$23,2,1))</f>
        <v>Uberlândia</v>
      </c>
      <c r="L124" s="7" t="str">
        <f>IF(A124="","",VLOOKUP(C124,AUX!$C$2:$E$23,3,1))</f>
        <v>MG</v>
      </c>
    </row>
    <row r="125" spans="1:12" x14ac:dyDescent="0.25">
      <c r="A125" s="9" t="s">
        <v>82</v>
      </c>
      <c r="B125" s="10" t="s">
        <v>83</v>
      </c>
      <c r="C125" s="35">
        <v>627.76</v>
      </c>
      <c r="D125" s="31">
        <v>627.88</v>
      </c>
      <c r="E125" s="32" t="s">
        <v>4</v>
      </c>
      <c r="F125" s="27">
        <v>44473</v>
      </c>
      <c r="G125" s="27">
        <v>44479</v>
      </c>
      <c r="H125" s="36">
        <v>0.29166666666666669</v>
      </c>
      <c r="I125" s="36">
        <v>0.75</v>
      </c>
      <c r="J125" s="37" t="s">
        <v>39</v>
      </c>
      <c r="K125" s="8" t="str">
        <f>IF(A125="","",VLOOKUP(C125,AUX!$C$2:$E$23,2,1))</f>
        <v>Uberlândia</v>
      </c>
      <c r="L125" s="7" t="str">
        <f>IF(A125="","",VLOOKUP(C125,AUX!$C$2:$E$23,3,1))</f>
        <v>MG</v>
      </c>
    </row>
    <row r="126" spans="1:12" x14ac:dyDescent="0.25">
      <c r="A126" s="9" t="s">
        <v>82</v>
      </c>
      <c r="B126" s="10" t="s">
        <v>83</v>
      </c>
      <c r="C126" s="35">
        <v>627.88</v>
      </c>
      <c r="D126" s="31">
        <v>627.93499999999995</v>
      </c>
      <c r="E126" s="32" t="s">
        <v>4</v>
      </c>
      <c r="F126" s="27">
        <v>44473</v>
      </c>
      <c r="G126" s="27">
        <v>44479</v>
      </c>
      <c r="H126" s="36">
        <v>0.29166666666666669</v>
      </c>
      <c r="I126" s="36">
        <v>0.75</v>
      </c>
      <c r="J126" s="37" t="s">
        <v>39</v>
      </c>
      <c r="K126" s="8" t="str">
        <f>IF(A126="","",VLOOKUP(C126,AUX!$C$2:$E$23,2,1))</f>
        <v>Uberlândia</v>
      </c>
      <c r="L126" s="7" t="str">
        <f>IF(A126="","",VLOOKUP(C126,AUX!$C$2:$E$23,3,1))</f>
        <v>MG</v>
      </c>
    </row>
    <row r="127" spans="1:12" x14ac:dyDescent="0.25">
      <c r="A127" s="9" t="s">
        <v>82</v>
      </c>
      <c r="B127" s="10" t="s">
        <v>83</v>
      </c>
      <c r="C127" s="35">
        <v>628.28</v>
      </c>
      <c r="D127" s="31">
        <v>628.46</v>
      </c>
      <c r="E127" s="32" t="s">
        <v>4</v>
      </c>
      <c r="F127" s="27">
        <v>44473</v>
      </c>
      <c r="G127" s="27">
        <v>44479</v>
      </c>
      <c r="H127" s="36">
        <v>0.29166666666666669</v>
      </c>
      <c r="I127" s="36">
        <v>0.75</v>
      </c>
      <c r="J127" s="37" t="s">
        <v>39</v>
      </c>
      <c r="K127" s="8" t="str">
        <f>IF(A127="","",VLOOKUP(C127,AUX!$C$2:$E$23,2,1))</f>
        <v>Uberlândia</v>
      </c>
      <c r="L127" s="7" t="str">
        <f>IF(A127="","",VLOOKUP(C127,AUX!$C$2:$E$23,3,1))</f>
        <v>MG</v>
      </c>
    </row>
    <row r="128" spans="1:12" x14ac:dyDescent="0.25">
      <c r="A128" s="9" t="s">
        <v>82</v>
      </c>
      <c r="B128" s="10" t="s">
        <v>83</v>
      </c>
      <c r="C128" s="35">
        <v>629.12</v>
      </c>
      <c r="D128" s="31">
        <v>629.28</v>
      </c>
      <c r="E128" s="32" t="s">
        <v>4</v>
      </c>
      <c r="F128" s="27">
        <v>44473</v>
      </c>
      <c r="G128" s="27">
        <v>44479</v>
      </c>
      <c r="H128" s="36">
        <v>0.29166666666666669</v>
      </c>
      <c r="I128" s="36">
        <v>0.75</v>
      </c>
      <c r="J128" s="37" t="s">
        <v>39</v>
      </c>
      <c r="K128" s="8" t="str">
        <f>IF(A128="","",VLOOKUP(C128,AUX!$C$2:$E$23,2,1))</f>
        <v>Uberlândia</v>
      </c>
      <c r="L128" s="7" t="str">
        <f>IF(A128="","",VLOOKUP(C128,AUX!$C$2:$E$23,3,1))</f>
        <v>MG</v>
      </c>
    </row>
    <row r="129" spans="1:12" x14ac:dyDescent="0.25">
      <c r="A129" s="9" t="s">
        <v>82</v>
      </c>
      <c r="B129" s="10" t="s">
        <v>83</v>
      </c>
      <c r="C129" s="35">
        <v>629.37</v>
      </c>
      <c r="D129" s="31">
        <v>629.42499999999995</v>
      </c>
      <c r="E129" s="32" t="s">
        <v>4</v>
      </c>
      <c r="F129" s="27">
        <v>44473</v>
      </c>
      <c r="G129" s="27">
        <v>44479</v>
      </c>
      <c r="H129" s="36">
        <v>0.29166666666666669</v>
      </c>
      <c r="I129" s="36">
        <v>0.75</v>
      </c>
      <c r="J129" s="37" t="s">
        <v>39</v>
      </c>
      <c r="K129" s="8" t="str">
        <f>IF(A129="","",VLOOKUP(C129,AUX!$C$2:$E$23,2,1))</f>
        <v>Uberlândia</v>
      </c>
      <c r="L129" s="7" t="str">
        <f>IF(A129="","",VLOOKUP(C129,AUX!$C$2:$E$23,3,1))</f>
        <v>MG</v>
      </c>
    </row>
    <row r="130" spans="1:12" x14ac:dyDescent="0.25">
      <c r="A130" s="9" t="s">
        <v>82</v>
      </c>
      <c r="B130" s="10" t="s">
        <v>83</v>
      </c>
      <c r="C130" s="35">
        <v>632.23</v>
      </c>
      <c r="D130" s="31">
        <v>632.26</v>
      </c>
      <c r="E130" s="32" t="s">
        <v>4</v>
      </c>
      <c r="F130" s="27">
        <v>44473</v>
      </c>
      <c r="G130" s="27">
        <v>44479</v>
      </c>
      <c r="H130" s="36">
        <v>0.29166666666666669</v>
      </c>
      <c r="I130" s="36">
        <v>0.75</v>
      </c>
      <c r="J130" s="37" t="s">
        <v>39</v>
      </c>
      <c r="K130" s="8" t="str">
        <f>IF(A130="","",VLOOKUP(C130,AUX!$C$2:$E$23,2,1))</f>
        <v>Uberlândia</v>
      </c>
      <c r="L130" s="7" t="str">
        <f>IF(A130="","",VLOOKUP(C130,AUX!$C$2:$E$23,3,1))</f>
        <v>MG</v>
      </c>
    </row>
    <row r="131" spans="1:12" x14ac:dyDescent="0.25">
      <c r="A131" s="9" t="s">
        <v>82</v>
      </c>
      <c r="B131" s="10" t="s">
        <v>83</v>
      </c>
      <c r="C131" s="35">
        <v>632.65</v>
      </c>
      <c r="D131" s="31">
        <v>632.67999999999995</v>
      </c>
      <c r="E131" s="32" t="s">
        <v>4</v>
      </c>
      <c r="F131" s="27">
        <v>44473</v>
      </c>
      <c r="G131" s="27">
        <v>44479</v>
      </c>
      <c r="H131" s="36">
        <v>0.29166666666666669</v>
      </c>
      <c r="I131" s="36">
        <v>0.75</v>
      </c>
      <c r="J131" s="37" t="s">
        <v>39</v>
      </c>
      <c r="K131" s="8" t="str">
        <f>IF(A131="","",VLOOKUP(C131,AUX!$C$2:$E$23,2,1))</f>
        <v>Uberlândia</v>
      </c>
      <c r="L131" s="7" t="str">
        <f>IF(A131="","",VLOOKUP(C131,AUX!$C$2:$E$23,3,1))</f>
        <v>MG</v>
      </c>
    </row>
    <row r="132" spans="1:12" x14ac:dyDescent="0.25">
      <c r="A132" s="9" t="s">
        <v>82</v>
      </c>
      <c r="B132" s="10" t="s">
        <v>83</v>
      </c>
      <c r="C132" s="35">
        <v>632.75</v>
      </c>
      <c r="D132" s="31">
        <v>632.78</v>
      </c>
      <c r="E132" s="32" t="s">
        <v>4</v>
      </c>
      <c r="F132" s="27">
        <v>44473</v>
      </c>
      <c r="G132" s="27">
        <v>44479</v>
      </c>
      <c r="H132" s="36">
        <v>0.29166666666666669</v>
      </c>
      <c r="I132" s="36">
        <v>0.75</v>
      </c>
      <c r="J132" s="37" t="s">
        <v>39</v>
      </c>
      <c r="K132" s="8" t="str">
        <f>IF(A132="","",VLOOKUP(C132,AUX!$C$2:$E$23,2,1))</f>
        <v>Uberlândia</v>
      </c>
      <c r="L132" s="7" t="str">
        <f>IF(A132="","",VLOOKUP(C132,AUX!$C$2:$E$23,3,1))</f>
        <v>MG</v>
      </c>
    </row>
    <row r="133" spans="1:12" x14ac:dyDescent="0.25">
      <c r="A133" s="9" t="s">
        <v>82</v>
      </c>
      <c r="B133" s="10" t="s">
        <v>83</v>
      </c>
      <c r="C133" s="35">
        <v>632.84</v>
      </c>
      <c r="D133" s="31">
        <v>632.87</v>
      </c>
      <c r="E133" s="32" t="s">
        <v>4</v>
      </c>
      <c r="F133" s="27">
        <v>44473</v>
      </c>
      <c r="G133" s="27">
        <v>44479</v>
      </c>
      <c r="H133" s="36">
        <v>0.29166666666666669</v>
      </c>
      <c r="I133" s="36">
        <v>0.75</v>
      </c>
      <c r="J133" s="37" t="s">
        <v>39</v>
      </c>
      <c r="K133" s="8" t="str">
        <f>IF(A133="","",VLOOKUP(C133,AUX!$C$2:$E$23,2,1))</f>
        <v>Uberlândia</v>
      </c>
      <c r="L133" s="7" t="str">
        <f>IF(A133="","",VLOOKUP(C133,AUX!$C$2:$E$23,3,1))</f>
        <v>MG</v>
      </c>
    </row>
    <row r="134" spans="1:12" x14ac:dyDescent="0.25">
      <c r="A134" s="9" t="s">
        <v>82</v>
      </c>
      <c r="B134" s="10" t="s">
        <v>83</v>
      </c>
      <c r="C134" s="35">
        <v>632.92999999999995</v>
      </c>
      <c r="D134" s="31">
        <v>632.96</v>
      </c>
      <c r="E134" s="32" t="s">
        <v>4</v>
      </c>
      <c r="F134" s="27">
        <v>44473</v>
      </c>
      <c r="G134" s="27">
        <v>44479</v>
      </c>
      <c r="H134" s="36">
        <v>0.29166666666666669</v>
      </c>
      <c r="I134" s="36">
        <v>0.75</v>
      </c>
      <c r="J134" s="37" t="s">
        <v>39</v>
      </c>
      <c r="K134" s="8" t="str">
        <f>IF(A134="","",VLOOKUP(C134,AUX!$C$2:$E$23,2,1))</f>
        <v>Uberlândia</v>
      </c>
      <c r="L134" s="7" t="str">
        <f>IF(A134="","",VLOOKUP(C134,AUX!$C$2:$E$23,3,1))</f>
        <v>MG</v>
      </c>
    </row>
    <row r="135" spans="1:12" x14ac:dyDescent="0.25">
      <c r="A135" s="9" t="s">
        <v>82</v>
      </c>
      <c r="B135" s="10" t="s">
        <v>83</v>
      </c>
      <c r="C135" s="35">
        <v>633.04</v>
      </c>
      <c r="D135" s="31">
        <v>633.07000000000005</v>
      </c>
      <c r="E135" s="32" t="s">
        <v>4</v>
      </c>
      <c r="F135" s="27">
        <v>44473</v>
      </c>
      <c r="G135" s="27">
        <v>44479</v>
      </c>
      <c r="H135" s="36">
        <v>0.29166666666666669</v>
      </c>
      <c r="I135" s="36">
        <v>0.75</v>
      </c>
      <c r="J135" s="37" t="s">
        <v>39</v>
      </c>
      <c r="K135" s="8" t="str">
        <f>IF(A135="","",VLOOKUP(C135,AUX!$C$2:$E$23,2,1))</f>
        <v>Uberlândia</v>
      </c>
      <c r="L135" s="7" t="str">
        <f>IF(A135="","",VLOOKUP(C135,AUX!$C$2:$E$23,3,1))</f>
        <v>MG</v>
      </c>
    </row>
    <row r="136" spans="1:12" x14ac:dyDescent="0.25">
      <c r="A136" s="9" t="s">
        <v>82</v>
      </c>
      <c r="B136" s="10" t="s">
        <v>83</v>
      </c>
      <c r="C136" s="35">
        <v>633.09</v>
      </c>
      <c r="D136" s="31">
        <v>633.12</v>
      </c>
      <c r="E136" s="32" t="s">
        <v>4</v>
      </c>
      <c r="F136" s="27">
        <v>44473</v>
      </c>
      <c r="G136" s="27">
        <v>44479</v>
      </c>
      <c r="H136" s="36">
        <v>0.29166666666666669</v>
      </c>
      <c r="I136" s="36">
        <v>0.75</v>
      </c>
      <c r="J136" s="37" t="s">
        <v>39</v>
      </c>
      <c r="K136" s="8" t="str">
        <f>IF(A136="","",VLOOKUP(C136,AUX!$C$2:$E$23,2,1))</f>
        <v>Uberlândia</v>
      </c>
      <c r="L136" s="7" t="str">
        <f>IF(A136="","",VLOOKUP(C136,AUX!$C$2:$E$23,3,1))</f>
        <v>MG</v>
      </c>
    </row>
    <row r="137" spans="1:12" x14ac:dyDescent="0.25">
      <c r="A137" s="9" t="s">
        <v>82</v>
      </c>
      <c r="B137" s="10" t="s">
        <v>83</v>
      </c>
      <c r="C137" s="35">
        <v>633.26</v>
      </c>
      <c r="D137" s="31">
        <v>633.29</v>
      </c>
      <c r="E137" s="32" t="s">
        <v>4</v>
      </c>
      <c r="F137" s="27">
        <v>44473</v>
      </c>
      <c r="G137" s="27">
        <v>44479</v>
      </c>
      <c r="H137" s="36">
        <v>0.29166666666666669</v>
      </c>
      <c r="I137" s="36">
        <v>0.75</v>
      </c>
      <c r="J137" s="37" t="s">
        <v>39</v>
      </c>
      <c r="K137" s="8" t="str">
        <f>IF(A137="","",VLOOKUP(C137,AUX!$C$2:$E$23,2,1))</f>
        <v>Uberlândia</v>
      </c>
      <c r="L137" s="7" t="str">
        <f>IF(A137="","",VLOOKUP(C137,AUX!$C$2:$E$23,3,1))</f>
        <v>MG</v>
      </c>
    </row>
    <row r="138" spans="1:12" x14ac:dyDescent="0.25">
      <c r="A138" s="9" t="s">
        <v>82</v>
      </c>
      <c r="B138" s="10" t="s">
        <v>83</v>
      </c>
      <c r="C138" s="35">
        <v>633.30999999999995</v>
      </c>
      <c r="D138" s="31">
        <v>633.35500000000002</v>
      </c>
      <c r="E138" s="32" t="s">
        <v>4</v>
      </c>
      <c r="F138" s="27">
        <v>44473</v>
      </c>
      <c r="G138" s="27">
        <v>44479</v>
      </c>
      <c r="H138" s="36">
        <v>0.29166666666666669</v>
      </c>
      <c r="I138" s="36">
        <v>0.75</v>
      </c>
      <c r="J138" s="37" t="s">
        <v>39</v>
      </c>
      <c r="K138" s="8" t="str">
        <f>IF(A138="","",VLOOKUP(C138,AUX!$C$2:$E$23,2,1))</f>
        <v>Uberlândia</v>
      </c>
      <c r="L138" s="7" t="str">
        <f>IF(A138="","",VLOOKUP(C138,AUX!$C$2:$E$23,3,1))</f>
        <v>MG</v>
      </c>
    </row>
    <row r="139" spans="1:12" x14ac:dyDescent="0.25">
      <c r="A139" s="9" t="s">
        <v>82</v>
      </c>
      <c r="B139" s="10" t="s">
        <v>83</v>
      </c>
      <c r="C139" s="35">
        <v>633.38</v>
      </c>
      <c r="D139" s="31">
        <v>633.46500000000003</v>
      </c>
      <c r="E139" s="32" t="s">
        <v>4</v>
      </c>
      <c r="F139" s="27">
        <v>44473</v>
      </c>
      <c r="G139" s="27">
        <v>44479</v>
      </c>
      <c r="H139" s="36">
        <v>0.29166666666666669</v>
      </c>
      <c r="I139" s="36">
        <v>0.75</v>
      </c>
      <c r="J139" s="37" t="s">
        <v>39</v>
      </c>
      <c r="K139" s="8" t="str">
        <f>IF(A139="","",VLOOKUP(C139,AUX!$C$2:$E$23,2,1))</f>
        <v>Uberlândia</v>
      </c>
      <c r="L139" s="7" t="str">
        <f>IF(A139="","",VLOOKUP(C139,AUX!$C$2:$E$23,3,1))</f>
        <v>MG</v>
      </c>
    </row>
    <row r="140" spans="1:12" x14ac:dyDescent="0.25">
      <c r="A140" s="9" t="s">
        <v>82</v>
      </c>
      <c r="B140" s="10" t="s">
        <v>83</v>
      </c>
      <c r="C140" s="35">
        <v>633.66</v>
      </c>
      <c r="D140" s="31">
        <v>633.69000000000005</v>
      </c>
      <c r="E140" s="32" t="s">
        <v>4</v>
      </c>
      <c r="F140" s="27">
        <v>44473</v>
      </c>
      <c r="G140" s="27">
        <v>44479</v>
      </c>
      <c r="H140" s="36">
        <v>0.29166666666666669</v>
      </c>
      <c r="I140" s="36">
        <v>0.75</v>
      </c>
      <c r="J140" s="37" t="s">
        <v>39</v>
      </c>
      <c r="K140" s="8" t="str">
        <f>IF(A140="","",VLOOKUP(C140,AUX!$C$2:$E$23,2,1))</f>
        <v>Uberlândia</v>
      </c>
      <c r="L140" s="7" t="str">
        <f>IF(A140="","",VLOOKUP(C140,AUX!$C$2:$E$23,3,1))</f>
        <v>MG</v>
      </c>
    </row>
    <row r="141" spans="1:12" x14ac:dyDescent="0.25">
      <c r="A141" s="9" t="s">
        <v>82</v>
      </c>
      <c r="B141" s="10" t="s">
        <v>83</v>
      </c>
      <c r="C141" s="35">
        <v>633.80999999999995</v>
      </c>
      <c r="D141" s="31">
        <v>633.875</v>
      </c>
      <c r="E141" s="32" t="s">
        <v>4</v>
      </c>
      <c r="F141" s="27">
        <v>44473</v>
      </c>
      <c r="G141" s="27">
        <v>44479</v>
      </c>
      <c r="H141" s="36">
        <v>0.29166666666666669</v>
      </c>
      <c r="I141" s="36">
        <v>0.75</v>
      </c>
      <c r="J141" s="37" t="s">
        <v>39</v>
      </c>
      <c r="K141" s="8" t="str">
        <f>IF(A141="","",VLOOKUP(C141,AUX!$C$2:$E$23,2,1))</f>
        <v>Uberlândia</v>
      </c>
      <c r="L141" s="7" t="str">
        <f>IF(A141="","",VLOOKUP(C141,AUX!$C$2:$E$23,3,1))</f>
        <v>MG</v>
      </c>
    </row>
    <row r="142" spans="1:12" x14ac:dyDescent="0.25">
      <c r="A142" s="9" t="s">
        <v>82</v>
      </c>
      <c r="B142" s="10" t="s">
        <v>83</v>
      </c>
      <c r="C142" s="35">
        <v>633.94000000000005</v>
      </c>
      <c r="D142" s="31">
        <v>634</v>
      </c>
      <c r="E142" s="32" t="s">
        <v>4</v>
      </c>
      <c r="F142" s="27">
        <v>44473</v>
      </c>
      <c r="G142" s="27">
        <v>44479</v>
      </c>
      <c r="H142" s="36">
        <v>0.29166666666666669</v>
      </c>
      <c r="I142" s="36">
        <v>0.75</v>
      </c>
      <c r="J142" s="37" t="s">
        <v>39</v>
      </c>
      <c r="K142" s="8" t="str">
        <f>IF(A142="","",VLOOKUP(C142,AUX!$C$2:$E$23,2,1))</f>
        <v>Uberlândia</v>
      </c>
      <c r="L142" s="7" t="str">
        <f>IF(A142="","",VLOOKUP(C142,AUX!$C$2:$E$23,3,1))</f>
        <v>MG</v>
      </c>
    </row>
    <row r="143" spans="1:12" x14ac:dyDescent="0.25">
      <c r="A143" s="9" t="s">
        <v>82</v>
      </c>
      <c r="B143" s="10" t="s">
        <v>83</v>
      </c>
      <c r="C143" s="35">
        <v>634.02</v>
      </c>
      <c r="D143" s="31">
        <v>634.09</v>
      </c>
      <c r="E143" s="32" t="s">
        <v>4</v>
      </c>
      <c r="F143" s="27">
        <v>44473</v>
      </c>
      <c r="G143" s="27">
        <v>44479</v>
      </c>
      <c r="H143" s="36">
        <v>0.29166666666666669</v>
      </c>
      <c r="I143" s="36">
        <v>0.75</v>
      </c>
      <c r="J143" s="37" t="s">
        <v>39</v>
      </c>
      <c r="K143" s="8" t="str">
        <f>IF(A143="","",VLOOKUP(C143,AUX!$C$2:$E$23,2,1))</f>
        <v>Uberlândia</v>
      </c>
      <c r="L143" s="7" t="str">
        <f>IF(A143="","",VLOOKUP(C143,AUX!$C$2:$E$23,3,1))</f>
        <v>MG</v>
      </c>
    </row>
    <row r="144" spans="1:12" x14ac:dyDescent="0.25">
      <c r="A144" s="9" t="s">
        <v>82</v>
      </c>
      <c r="B144" s="10" t="s">
        <v>83</v>
      </c>
      <c r="C144" s="35">
        <v>634.1</v>
      </c>
      <c r="D144" s="31">
        <v>634.14499999999998</v>
      </c>
      <c r="E144" s="32" t="s">
        <v>4</v>
      </c>
      <c r="F144" s="27">
        <v>44473</v>
      </c>
      <c r="G144" s="27">
        <v>44479</v>
      </c>
      <c r="H144" s="36">
        <v>0.29166666666666669</v>
      </c>
      <c r="I144" s="36">
        <v>0.75</v>
      </c>
      <c r="J144" s="37" t="s">
        <v>39</v>
      </c>
      <c r="K144" s="8" t="str">
        <f>IF(A144="","",VLOOKUP(C144,AUX!$C$2:$E$23,2,1))</f>
        <v>Uberlândia</v>
      </c>
      <c r="L144" s="7" t="str">
        <f>IF(A144="","",VLOOKUP(C144,AUX!$C$2:$E$23,3,1))</f>
        <v>MG</v>
      </c>
    </row>
    <row r="145" spans="1:12" x14ac:dyDescent="0.25">
      <c r="A145" s="9" t="s">
        <v>82</v>
      </c>
      <c r="B145" s="10" t="s">
        <v>83</v>
      </c>
      <c r="C145" s="35">
        <v>634.4</v>
      </c>
      <c r="D145" s="31">
        <v>634.42999999999995</v>
      </c>
      <c r="E145" s="32" t="s">
        <v>4</v>
      </c>
      <c r="F145" s="27">
        <v>44473</v>
      </c>
      <c r="G145" s="27">
        <v>44479</v>
      </c>
      <c r="H145" s="36">
        <v>0.29166666666666669</v>
      </c>
      <c r="I145" s="36">
        <v>0.75</v>
      </c>
      <c r="J145" s="37" t="s">
        <v>39</v>
      </c>
      <c r="K145" s="8" t="str">
        <f>IF(A145="","",VLOOKUP(C145,AUX!$C$2:$E$23,2,1))</f>
        <v>Uberlândia</v>
      </c>
      <c r="L145" s="7" t="str">
        <f>IF(A145="","",VLOOKUP(C145,AUX!$C$2:$E$23,3,1))</f>
        <v>MG</v>
      </c>
    </row>
    <row r="146" spans="1:12" x14ac:dyDescent="0.25">
      <c r="A146" s="9" t="s">
        <v>82</v>
      </c>
      <c r="B146" s="10" t="s">
        <v>83</v>
      </c>
      <c r="C146" s="35">
        <v>634.5</v>
      </c>
      <c r="D146" s="31">
        <v>634.53</v>
      </c>
      <c r="E146" s="32" t="s">
        <v>4</v>
      </c>
      <c r="F146" s="27">
        <v>44473</v>
      </c>
      <c r="G146" s="27">
        <v>44479</v>
      </c>
      <c r="H146" s="36">
        <v>0.29166666666666669</v>
      </c>
      <c r="I146" s="36">
        <v>0.75</v>
      </c>
      <c r="J146" s="37" t="s">
        <v>39</v>
      </c>
      <c r="K146" s="8" t="str">
        <f>IF(A146="","",VLOOKUP(C146,AUX!$C$2:$E$23,2,1))</f>
        <v>Uberlândia</v>
      </c>
      <c r="L146" s="7" t="str">
        <f>IF(A146="","",VLOOKUP(C146,AUX!$C$2:$E$23,3,1))</f>
        <v>MG</v>
      </c>
    </row>
    <row r="147" spans="1:12" x14ac:dyDescent="0.25">
      <c r="A147" s="9" t="s">
        <v>82</v>
      </c>
      <c r="B147" s="10" t="s">
        <v>83</v>
      </c>
      <c r="C147" s="35">
        <v>634.57000000000005</v>
      </c>
      <c r="D147" s="31">
        <v>634.63</v>
      </c>
      <c r="E147" s="32" t="s">
        <v>4</v>
      </c>
      <c r="F147" s="27">
        <v>44473</v>
      </c>
      <c r="G147" s="27">
        <v>44479</v>
      </c>
      <c r="H147" s="36">
        <v>0.29166666666666669</v>
      </c>
      <c r="I147" s="36">
        <v>0.75</v>
      </c>
      <c r="J147" s="37" t="s">
        <v>39</v>
      </c>
      <c r="K147" s="8" t="str">
        <f>IF(A147="","",VLOOKUP(C147,AUX!$C$2:$E$23,2,1))</f>
        <v>Uberlândia</v>
      </c>
      <c r="L147" s="7" t="str">
        <f>IF(A147="","",VLOOKUP(C147,AUX!$C$2:$E$23,3,1))</f>
        <v>MG</v>
      </c>
    </row>
    <row r="148" spans="1:12" x14ac:dyDescent="0.25">
      <c r="A148" s="9" t="s">
        <v>82</v>
      </c>
      <c r="B148" s="10" t="s">
        <v>83</v>
      </c>
      <c r="C148" s="35">
        <v>634.66</v>
      </c>
      <c r="D148" s="31">
        <v>634.69000000000005</v>
      </c>
      <c r="E148" s="32" t="s">
        <v>4</v>
      </c>
      <c r="F148" s="27">
        <v>44473</v>
      </c>
      <c r="G148" s="27">
        <v>44479</v>
      </c>
      <c r="H148" s="36">
        <v>0.29166666666666669</v>
      </c>
      <c r="I148" s="36">
        <v>0.75</v>
      </c>
      <c r="J148" s="37" t="s">
        <v>39</v>
      </c>
      <c r="K148" s="8" t="str">
        <f>IF(A148="","",VLOOKUP(C148,AUX!$C$2:$E$23,2,1))</f>
        <v>Uberlândia</v>
      </c>
      <c r="L148" s="7" t="str">
        <f>IF(A148="","",VLOOKUP(C148,AUX!$C$2:$E$23,3,1))</f>
        <v>MG</v>
      </c>
    </row>
    <row r="149" spans="1:12" x14ac:dyDescent="0.25">
      <c r="A149" s="9" t="s">
        <v>82</v>
      </c>
      <c r="B149" s="10" t="s">
        <v>83</v>
      </c>
      <c r="C149" s="35">
        <v>634.78</v>
      </c>
      <c r="D149" s="31">
        <v>634.85500000000002</v>
      </c>
      <c r="E149" s="32" t="s">
        <v>4</v>
      </c>
      <c r="F149" s="27">
        <v>44473</v>
      </c>
      <c r="G149" s="27">
        <v>44479</v>
      </c>
      <c r="H149" s="36">
        <v>0.29166666666666669</v>
      </c>
      <c r="I149" s="36">
        <v>0.75</v>
      </c>
      <c r="J149" s="37" t="s">
        <v>39</v>
      </c>
      <c r="K149" s="8" t="str">
        <f>IF(A149="","",VLOOKUP(C149,AUX!$C$2:$E$23,2,1))</f>
        <v>Uberlândia</v>
      </c>
      <c r="L149" s="7" t="str">
        <f>IF(A149="","",VLOOKUP(C149,AUX!$C$2:$E$23,3,1))</f>
        <v>MG</v>
      </c>
    </row>
    <row r="150" spans="1:12" x14ac:dyDescent="0.25">
      <c r="A150" s="9" t="s">
        <v>82</v>
      </c>
      <c r="B150" s="10" t="s">
        <v>83</v>
      </c>
      <c r="C150" s="35">
        <v>634.89</v>
      </c>
      <c r="D150" s="31">
        <v>634.95000000000005</v>
      </c>
      <c r="E150" s="32" t="s">
        <v>4</v>
      </c>
      <c r="F150" s="27">
        <v>44473</v>
      </c>
      <c r="G150" s="27">
        <v>44479</v>
      </c>
      <c r="H150" s="36">
        <v>0.29166666666666669</v>
      </c>
      <c r="I150" s="36">
        <v>0.75</v>
      </c>
      <c r="J150" s="37" t="s">
        <v>39</v>
      </c>
      <c r="K150" s="8" t="str">
        <f>IF(A150="","",VLOOKUP(C150,AUX!$C$2:$E$23,2,1))</f>
        <v>Uberlândia</v>
      </c>
      <c r="L150" s="7" t="str">
        <f>IF(A150="","",VLOOKUP(C150,AUX!$C$2:$E$23,3,1))</f>
        <v>MG</v>
      </c>
    </row>
    <row r="151" spans="1:12" x14ac:dyDescent="0.25">
      <c r="A151" s="9" t="s">
        <v>82</v>
      </c>
      <c r="B151" s="10" t="s">
        <v>83</v>
      </c>
      <c r="C151" s="35">
        <v>635.02</v>
      </c>
      <c r="D151" s="31">
        <v>635.14499999999998</v>
      </c>
      <c r="E151" s="32" t="s">
        <v>4</v>
      </c>
      <c r="F151" s="27">
        <v>44473</v>
      </c>
      <c r="G151" s="27">
        <v>44479</v>
      </c>
      <c r="H151" s="36">
        <v>0.29166666666666669</v>
      </c>
      <c r="I151" s="36">
        <v>0.75</v>
      </c>
      <c r="J151" s="37" t="s">
        <v>39</v>
      </c>
      <c r="K151" s="8" t="str">
        <f>IF(A151="","",VLOOKUP(C151,AUX!$C$2:$E$23,2,1))</f>
        <v>Uberlândia</v>
      </c>
      <c r="L151" s="7" t="str">
        <f>IF(A151="","",VLOOKUP(C151,AUX!$C$2:$E$23,3,1))</f>
        <v>MG</v>
      </c>
    </row>
    <row r="152" spans="1:12" x14ac:dyDescent="0.25">
      <c r="A152" s="9" t="s">
        <v>82</v>
      </c>
      <c r="B152" s="10" t="s">
        <v>83</v>
      </c>
      <c r="C152" s="35">
        <v>635.16999999999996</v>
      </c>
      <c r="D152" s="31">
        <v>635.36500000000001</v>
      </c>
      <c r="E152" s="32" t="s">
        <v>4</v>
      </c>
      <c r="F152" s="27">
        <v>44473</v>
      </c>
      <c r="G152" s="27">
        <v>44479</v>
      </c>
      <c r="H152" s="36">
        <v>0.29166666666666669</v>
      </c>
      <c r="I152" s="36">
        <v>0.75</v>
      </c>
      <c r="J152" s="37" t="s">
        <v>39</v>
      </c>
      <c r="K152" s="8" t="str">
        <f>IF(A152="","",VLOOKUP(C152,AUX!$C$2:$E$23,2,1))</f>
        <v>Uberlândia</v>
      </c>
      <c r="L152" s="7" t="str">
        <f>IF(A152="","",VLOOKUP(C152,AUX!$C$2:$E$23,3,1))</f>
        <v>MG</v>
      </c>
    </row>
    <row r="153" spans="1:12" x14ac:dyDescent="0.25">
      <c r="A153" s="9" t="s">
        <v>82</v>
      </c>
      <c r="B153" s="10" t="s">
        <v>83</v>
      </c>
      <c r="C153" s="35">
        <v>635.75</v>
      </c>
      <c r="D153" s="31">
        <v>635.78</v>
      </c>
      <c r="E153" s="32" t="s">
        <v>4</v>
      </c>
      <c r="F153" s="27">
        <v>44473</v>
      </c>
      <c r="G153" s="27">
        <v>44479</v>
      </c>
      <c r="H153" s="36">
        <v>0.29166666666666669</v>
      </c>
      <c r="I153" s="36">
        <v>0.75</v>
      </c>
      <c r="J153" s="37" t="s">
        <v>39</v>
      </c>
      <c r="K153" s="8" t="str">
        <f>IF(A153="","",VLOOKUP(C153,AUX!$C$2:$E$23,2,1))</f>
        <v>Uberlândia</v>
      </c>
      <c r="L153" s="7" t="str">
        <f>IF(A153="","",VLOOKUP(C153,AUX!$C$2:$E$23,3,1))</f>
        <v>MG</v>
      </c>
    </row>
    <row r="154" spans="1:12" x14ac:dyDescent="0.25">
      <c r="A154" s="9" t="s">
        <v>82</v>
      </c>
      <c r="B154" s="10" t="s">
        <v>83</v>
      </c>
      <c r="C154" s="35">
        <v>636.15</v>
      </c>
      <c r="D154" s="31">
        <v>636.17999999999995</v>
      </c>
      <c r="E154" s="32" t="s">
        <v>4</v>
      </c>
      <c r="F154" s="27">
        <v>44473</v>
      </c>
      <c r="G154" s="27">
        <v>44479</v>
      </c>
      <c r="H154" s="36">
        <v>0.29166666666666669</v>
      </c>
      <c r="I154" s="36">
        <v>0.75</v>
      </c>
      <c r="J154" s="37" t="s">
        <v>39</v>
      </c>
      <c r="K154" s="8" t="str">
        <f>IF(A154="","",VLOOKUP(C154,AUX!$C$2:$E$23,2,1))</f>
        <v>Uberlândia</v>
      </c>
      <c r="L154" s="7" t="str">
        <f>IF(A154="","",VLOOKUP(C154,AUX!$C$2:$E$23,3,1))</f>
        <v>MG</v>
      </c>
    </row>
    <row r="155" spans="1:12" x14ac:dyDescent="0.25">
      <c r="A155" s="9" t="s">
        <v>82</v>
      </c>
      <c r="B155" s="10" t="s">
        <v>83</v>
      </c>
      <c r="C155" s="35">
        <v>636.35</v>
      </c>
      <c r="D155" s="31">
        <v>637</v>
      </c>
      <c r="E155" s="32" t="s">
        <v>4</v>
      </c>
      <c r="F155" s="27">
        <v>44473</v>
      </c>
      <c r="G155" s="27">
        <v>44479</v>
      </c>
      <c r="H155" s="36">
        <v>0.29166666666666669</v>
      </c>
      <c r="I155" s="36">
        <v>0.75</v>
      </c>
      <c r="J155" s="37" t="s">
        <v>39</v>
      </c>
      <c r="K155" s="8" t="str">
        <f>IF(A155="","",VLOOKUP(C155,AUX!$C$2:$E$23,2,1))</f>
        <v>Uberlândia</v>
      </c>
      <c r="L155" s="7" t="str">
        <f>IF(A155="","",VLOOKUP(C155,AUX!$C$2:$E$23,3,1))</f>
        <v>MG</v>
      </c>
    </row>
    <row r="156" spans="1:12" x14ac:dyDescent="0.25">
      <c r="A156" s="9" t="s">
        <v>82</v>
      </c>
      <c r="B156" s="10" t="s">
        <v>83</v>
      </c>
      <c r="C156" s="35">
        <v>637</v>
      </c>
      <c r="D156" s="31">
        <v>638</v>
      </c>
      <c r="E156" s="32" t="s">
        <v>4</v>
      </c>
      <c r="F156" s="27">
        <v>44473</v>
      </c>
      <c r="G156" s="27">
        <v>44479</v>
      </c>
      <c r="H156" s="36">
        <v>0.29166666666666669</v>
      </c>
      <c r="I156" s="36">
        <v>0.75</v>
      </c>
      <c r="J156" s="37" t="s">
        <v>39</v>
      </c>
      <c r="K156" s="8" t="str">
        <f>IF(A156="","",VLOOKUP(C156,AUX!$C$2:$E$23,2,1))</f>
        <v>Uberlândia</v>
      </c>
      <c r="L156" s="7" t="str">
        <f>IF(A156="","",VLOOKUP(C156,AUX!$C$2:$E$23,3,1))</f>
        <v>MG</v>
      </c>
    </row>
    <row r="157" spans="1:12" x14ac:dyDescent="0.25">
      <c r="A157" s="9" t="s">
        <v>82</v>
      </c>
      <c r="B157" s="10" t="s">
        <v>83</v>
      </c>
      <c r="C157" s="35">
        <v>638.64</v>
      </c>
      <c r="D157" s="31">
        <v>639</v>
      </c>
      <c r="E157" s="32" t="s">
        <v>4</v>
      </c>
      <c r="F157" s="27">
        <v>44473</v>
      </c>
      <c r="G157" s="27">
        <v>44479</v>
      </c>
      <c r="H157" s="36">
        <v>0.29166666666666669</v>
      </c>
      <c r="I157" s="36">
        <v>0.75</v>
      </c>
      <c r="J157" s="37" t="s">
        <v>39</v>
      </c>
      <c r="K157" s="8" t="str">
        <f>IF(A157="","",VLOOKUP(C157,AUX!$C$2:$E$23,2,1))</f>
        <v>Uberlândia</v>
      </c>
      <c r="L157" s="7" t="str">
        <f>IF(A157="","",VLOOKUP(C157,AUX!$C$2:$E$23,3,1))</f>
        <v>MG</v>
      </c>
    </row>
    <row r="158" spans="1:12" x14ac:dyDescent="0.25">
      <c r="A158" s="9" t="s">
        <v>82</v>
      </c>
      <c r="B158" s="10" t="s">
        <v>83</v>
      </c>
      <c r="C158" s="35">
        <v>639.4</v>
      </c>
      <c r="D158" s="31">
        <v>639.52</v>
      </c>
      <c r="E158" s="32" t="s">
        <v>4</v>
      </c>
      <c r="F158" s="27">
        <v>44473</v>
      </c>
      <c r="G158" s="27">
        <v>44479</v>
      </c>
      <c r="H158" s="36">
        <v>0.29166666666666669</v>
      </c>
      <c r="I158" s="36">
        <v>0.75</v>
      </c>
      <c r="J158" s="37" t="s">
        <v>39</v>
      </c>
      <c r="K158" s="8" t="str">
        <f>IF(A158="","",VLOOKUP(C158,AUX!$C$2:$E$23,2,1))</f>
        <v>Uberlândia</v>
      </c>
      <c r="L158" s="7" t="str">
        <f>IF(A158="","",VLOOKUP(C158,AUX!$C$2:$E$23,3,1))</f>
        <v>MG</v>
      </c>
    </row>
    <row r="159" spans="1:12" x14ac:dyDescent="0.25">
      <c r="A159" s="9" t="s">
        <v>82</v>
      </c>
      <c r="B159" s="10" t="s">
        <v>83</v>
      </c>
      <c r="C159" s="35">
        <v>640.16999999999996</v>
      </c>
      <c r="D159" s="31">
        <v>640.32000000000005</v>
      </c>
      <c r="E159" s="32" t="s">
        <v>4</v>
      </c>
      <c r="F159" s="27">
        <v>44473</v>
      </c>
      <c r="G159" s="27">
        <v>44479</v>
      </c>
      <c r="H159" s="36">
        <v>0.29166666666666669</v>
      </c>
      <c r="I159" s="36">
        <v>0.75</v>
      </c>
      <c r="J159" s="37" t="s">
        <v>39</v>
      </c>
      <c r="K159" s="8" t="str">
        <f>IF(A159="","",VLOOKUP(C159,AUX!$C$2:$E$23,2,1))</f>
        <v>Uberlândia</v>
      </c>
      <c r="L159" s="7" t="str">
        <f>IF(A159="","",VLOOKUP(C159,AUX!$C$2:$E$23,3,1))</f>
        <v>MG</v>
      </c>
    </row>
    <row r="160" spans="1:12" x14ac:dyDescent="0.25">
      <c r="A160" s="9" t="s">
        <v>82</v>
      </c>
      <c r="B160" s="10" t="s">
        <v>83</v>
      </c>
      <c r="C160" s="35">
        <v>640.42999999999995</v>
      </c>
      <c r="D160" s="31">
        <v>640.54999999999995</v>
      </c>
      <c r="E160" s="32" t="s">
        <v>4</v>
      </c>
      <c r="F160" s="27">
        <v>44473</v>
      </c>
      <c r="G160" s="27">
        <v>44479</v>
      </c>
      <c r="H160" s="36">
        <v>0.29166666666666669</v>
      </c>
      <c r="I160" s="36">
        <v>0.75</v>
      </c>
      <c r="J160" s="37" t="s">
        <v>39</v>
      </c>
      <c r="K160" s="8" t="str">
        <f>IF(A160="","",VLOOKUP(C160,AUX!$C$2:$E$23,2,1))</f>
        <v>Uberlândia</v>
      </c>
      <c r="L160" s="7" t="str">
        <f>IF(A160="","",VLOOKUP(C160,AUX!$C$2:$E$23,3,1))</f>
        <v>MG</v>
      </c>
    </row>
    <row r="161" spans="1:12" x14ac:dyDescent="0.25">
      <c r="A161" s="9" t="s">
        <v>82</v>
      </c>
      <c r="B161" s="10" t="s">
        <v>83</v>
      </c>
      <c r="C161" s="35">
        <v>640.63</v>
      </c>
      <c r="D161" s="31">
        <v>640.75</v>
      </c>
      <c r="E161" s="32" t="s">
        <v>4</v>
      </c>
      <c r="F161" s="27">
        <v>44473</v>
      </c>
      <c r="G161" s="27">
        <v>44479</v>
      </c>
      <c r="H161" s="36">
        <v>0.29166666666666669</v>
      </c>
      <c r="I161" s="36">
        <v>0.75</v>
      </c>
      <c r="J161" s="37" t="s">
        <v>39</v>
      </c>
      <c r="K161" s="8" t="str">
        <f>IF(A161="","",VLOOKUP(C161,AUX!$C$2:$E$23,2,1))</f>
        <v>Uberlândia</v>
      </c>
      <c r="L161" s="7" t="str">
        <f>IF(A161="","",VLOOKUP(C161,AUX!$C$2:$E$23,3,1))</f>
        <v>MG</v>
      </c>
    </row>
    <row r="162" spans="1:12" x14ac:dyDescent="0.25">
      <c r="A162" s="9" t="s">
        <v>82</v>
      </c>
      <c r="B162" s="10" t="s">
        <v>83</v>
      </c>
      <c r="C162" s="35">
        <v>640.84</v>
      </c>
      <c r="D162" s="31">
        <v>640.96</v>
      </c>
      <c r="E162" s="32" t="s">
        <v>4</v>
      </c>
      <c r="F162" s="27">
        <v>44473</v>
      </c>
      <c r="G162" s="27">
        <v>44479</v>
      </c>
      <c r="H162" s="36">
        <v>0.29166666666666669</v>
      </c>
      <c r="I162" s="36">
        <v>0.75</v>
      </c>
      <c r="J162" s="37" t="s">
        <v>39</v>
      </c>
      <c r="K162" s="8" t="str">
        <f>IF(A162="","",VLOOKUP(C162,AUX!$C$2:$E$23,2,1))</f>
        <v>Uberlândia</v>
      </c>
      <c r="L162" s="7" t="str">
        <f>IF(A162="","",VLOOKUP(C162,AUX!$C$2:$E$23,3,1))</f>
        <v>MG</v>
      </c>
    </row>
    <row r="163" spans="1:12" x14ac:dyDescent="0.25">
      <c r="A163" s="9" t="s">
        <v>82</v>
      </c>
      <c r="B163" s="10" t="s">
        <v>83</v>
      </c>
      <c r="C163" s="35">
        <v>641.22</v>
      </c>
      <c r="D163" s="31">
        <v>641.46</v>
      </c>
      <c r="E163" s="32" t="s">
        <v>4</v>
      </c>
      <c r="F163" s="27">
        <v>44473</v>
      </c>
      <c r="G163" s="27">
        <v>44479</v>
      </c>
      <c r="H163" s="36">
        <v>0.29166666666666669</v>
      </c>
      <c r="I163" s="36">
        <v>0.75</v>
      </c>
      <c r="J163" s="37" t="s">
        <v>39</v>
      </c>
      <c r="K163" s="8" t="str">
        <f>IF(A163="","",VLOOKUP(C163,AUX!$C$2:$E$23,2,1))</f>
        <v>Uberlândia</v>
      </c>
      <c r="L163" s="7" t="str">
        <f>IF(A163="","",VLOOKUP(C163,AUX!$C$2:$E$23,3,1))</f>
        <v>MG</v>
      </c>
    </row>
    <row r="164" spans="1:12" x14ac:dyDescent="0.25">
      <c r="A164" s="9" t="s">
        <v>82</v>
      </c>
      <c r="B164" s="10" t="s">
        <v>83</v>
      </c>
      <c r="C164" s="35">
        <v>644.6</v>
      </c>
      <c r="D164" s="31">
        <v>644.63</v>
      </c>
      <c r="E164" s="32" t="s">
        <v>4</v>
      </c>
      <c r="F164" s="27">
        <v>44473</v>
      </c>
      <c r="G164" s="27">
        <v>44479</v>
      </c>
      <c r="H164" s="36">
        <v>0.29166666666666669</v>
      </c>
      <c r="I164" s="36">
        <v>0.75</v>
      </c>
      <c r="J164" s="37" t="s">
        <v>39</v>
      </c>
      <c r="K164" s="8" t="str">
        <f>IF(A164="","",VLOOKUP(C164,AUX!$C$2:$E$23,2,1))</f>
        <v>Uberlândia</v>
      </c>
      <c r="L164" s="7" t="str">
        <f>IF(A164="","",VLOOKUP(C164,AUX!$C$2:$E$23,3,1))</f>
        <v>MG</v>
      </c>
    </row>
    <row r="165" spans="1:12" x14ac:dyDescent="0.25">
      <c r="A165" s="9" t="s">
        <v>82</v>
      </c>
      <c r="B165" s="10" t="s">
        <v>83</v>
      </c>
      <c r="C165" s="35">
        <v>644.78</v>
      </c>
      <c r="D165" s="31">
        <v>644.82500000000005</v>
      </c>
      <c r="E165" s="32" t="s">
        <v>4</v>
      </c>
      <c r="F165" s="27">
        <v>44473</v>
      </c>
      <c r="G165" s="27">
        <v>44479</v>
      </c>
      <c r="H165" s="36">
        <v>0.29166666666666669</v>
      </c>
      <c r="I165" s="36">
        <v>0.75</v>
      </c>
      <c r="J165" s="37" t="s">
        <v>39</v>
      </c>
      <c r="K165" s="8" t="str">
        <f>IF(A165="","",VLOOKUP(C165,AUX!$C$2:$E$23,2,1))</f>
        <v>Uberlândia</v>
      </c>
      <c r="L165" s="7" t="str">
        <f>IF(A165="","",VLOOKUP(C165,AUX!$C$2:$E$23,3,1))</f>
        <v>MG</v>
      </c>
    </row>
    <row r="166" spans="1:12" x14ac:dyDescent="0.25">
      <c r="A166" s="9" t="s">
        <v>82</v>
      </c>
      <c r="B166" s="10" t="s">
        <v>83</v>
      </c>
      <c r="C166" s="35">
        <v>644.96</v>
      </c>
      <c r="D166" s="31">
        <v>645</v>
      </c>
      <c r="E166" s="32" t="s">
        <v>4</v>
      </c>
      <c r="F166" s="27">
        <v>44473</v>
      </c>
      <c r="G166" s="27">
        <v>44479</v>
      </c>
      <c r="H166" s="36">
        <v>0.29166666666666669</v>
      </c>
      <c r="I166" s="36">
        <v>0.75</v>
      </c>
      <c r="J166" s="37" t="s">
        <v>39</v>
      </c>
      <c r="K166" s="8" t="str">
        <f>IF(A166="","",VLOOKUP(C166,AUX!$C$2:$E$23,2,1))</f>
        <v>Uberlândia</v>
      </c>
      <c r="L166" s="7" t="str">
        <f>IF(A166="","",VLOOKUP(C166,AUX!$C$2:$E$23,3,1))</f>
        <v>MG</v>
      </c>
    </row>
    <row r="167" spans="1:12" x14ac:dyDescent="0.25">
      <c r="A167" s="9" t="s">
        <v>82</v>
      </c>
      <c r="B167" s="10" t="s">
        <v>83</v>
      </c>
      <c r="C167" s="35">
        <v>645.5</v>
      </c>
      <c r="D167" s="31">
        <v>645.72</v>
      </c>
      <c r="E167" s="32" t="s">
        <v>4</v>
      </c>
      <c r="F167" s="27">
        <v>44473</v>
      </c>
      <c r="G167" s="27">
        <v>44479</v>
      </c>
      <c r="H167" s="36">
        <v>0.29166666666666669</v>
      </c>
      <c r="I167" s="36">
        <v>0.75</v>
      </c>
      <c r="J167" s="37" t="s">
        <v>39</v>
      </c>
      <c r="K167" s="8" t="str">
        <f>IF(A167="","",VLOOKUP(C167,AUX!$C$2:$E$23,2,1))</f>
        <v>Uberlândia</v>
      </c>
      <c r="L167" s="7" t="str">
        <f>IF(A167="","",VLOOKUP(C167,AUX!$C$2:$E$23,3,1))</f>
        <v>MG</v>
      </c>
    </row>
    <row r="168" spans="1:12" x14ac:dyDescent="0.25">
      <c r="A168" s="9" t="s">
        <v>82</v>
      </c>
      <c r="B168" s="10" t="s">
        <v>83</v>
      </c>
      <c r="C168" s="35">
        <v>646.80999999999995</v>
      </c>
      <c r="D168" s="31">
        <v>646.97</v>
      </c>
      <c r="E168" s="32" t="s">
        <v>4</v>
      </c>
      <c r="F168" s="27">
        <v>44473</v>
      </c>
      <c r="G168" s="27">
        <v>44479</v>
      </c>
      <c r="H168" s="36">
        <v>0.29166666666666669</v>
      </c>
      <c r="I168" s="36">
        <v>0.75</v>
      </c>
      <c r="J168" s="37" t="s">
        <v>39</v>
      </c>
      <c r="K168" s="8" t="str">
        <f>IF(A168="","",VLOOKUP(C168,AUX!$C$2:$E$23,2,1))</f>
        <v>Uberlândia</v>
      </c>
      <c r="L168" s="7" t="str">
        <f>IF(A168="","",VLOOKUP(C168,AUX!$C$2:$E$23,3,1))</f>
        <v>MG</v>
      </c>
    </row>
    <row r="169" spans="1:12" x14ac:dyDescent="0.25">
      <c r="A169" s="9" t="s">
        <v>82</v>
      </c>
      <c r="B169" s="10" t="s">
        <v>83</v>
      </c>
      <c r="C169" s="35">
        <v>668.03</v>
      </c>
      <c r="D169" s="31">
        <v>668.07500000000005</v>
      </c>
      <c r="E169" s="32" t="s">
        <v>4</v>
      </c>
      <c r="F169" s="27">
        <v>44473</v>
      </c>
      <c r="G169" s="27">
        <v>44479</v>
      </c>
      <c r="H169" s="36">
        <v>0.29166666666666669</v>
      </c>
      <c r="I169" s="36">
        <v>0.75</v>
      </c>
      <c r="J169" s="37" t="s">
        <v>39</v>
      </c>
      <c r="K169" s="8" t="str">
        <f>IF(A169="","",VLOOKUP(C169,AUX!$C$2:$E$23,2,1))</f>
        <v>Monte Alegre de Minas</v>
      </c>
      <c r="L169" s="7" t="str">
        <f>IF(A169="","",VLOOKUP(C169,AUX!$C$2:$E$23,3,1))</f>
        <v>MG</v>
      </c>
    </row>
    <row r="170" spans="1:12" x14ac:dyDescent="0.25">
      <c r="A170" s="9" t="s">
        <v>82</v>
      </c>
      <c r="B170" s="10" t="s">
        <v>83</v>
      </c>
      <c r="C170" s="35">
        <v>668.66</v>
      </c>
      <c r="D170" s="31">
        <v>668.69</v>
      </c>
      <c r="E170" s="32" t="s">
        <v>4</v>
      </c>
      <c r="F170" s="27">
        <v>44473</v>
      </c>
      <c r="G170" s="27">
        <v>44479</v>
      </c>
      <c r="H170" s="36">
        <v>0.29166666666666669</v>
      </c>
      <c r="I170" s="36">
        <v>0.75</v>
      </c>
      <c r="J170" s="37" t="s">
        <v>39</v>
      </c>
      <c r="K170" s="8" t="str">
        <f>IF(A170="","",VLOOKUP(C170,AUX!$C$2:$E$23,2,1))</f>
        <v>Monte Alegre de Minas</v>
      </c>
      <c r="L170" s="7" t="str">
        <f>IF(A170="","",VLOOKUP(C170,AUX!$C$2:$E$23,3,1))</f>
        <v>MG</v>
      </c>
    </row>
    <row r="171" spans="1:12" x14ac:dyDescent="0.25">
      <c r="A171" s="9" t="s">
        <v>82</v>
      </c>
      <c r="B171" s="10" t="s">
        <v>83</v>
      </c>
      <c r="C171" s="35">
        <v>669.14</v>
      </c>
      <c r="D171" s="31">
        <v>669.18499999999995</v>
      </c>
      <c r="E171" s="32" t="s">
        <v>4</v>
      </c>
      <c r="F171" s="27">
        <v>44473</v>
      </c>
      <c r="G171" s="27">
        <v>44479</v>
      </c>
      <c r="H171" s="36">
        <v>0.29166666666666669</v>
      </c>
      <c r="I171" s="36">
        <v>0.75</v>
      </c>
      <c r="J171" s="37" t="s">
        <v>39</v>
      </c>
      <c r="K171" s="8" t="str">
        <f>IF(A171="","",VLOOKUP(C171,AUX!$C$2:$E$23,2,1))</f>
        <v>Monte Alegre de Minas</v>
      </c>
      <c r="L171" s="7" t="str">
        <f>IF(A171="","",VLOOKUP(C171,AUX!$C$2:$E$23,3,1))</f>
        <v>MG</v>
      </c>
    </row>
    <row r="172" spans="1:12" x14ac:dyDescent="0.25">
      <c r="A172" s="9" t="s">
        <v>82</v>
      </c>
      <c r="B172" s="10" t="s">
        <v>83</v>
      </c>
      <c r="C172" s="35">
        <v>669.61</v>
      </c>
      <c r="D172" s="31">
        <v>669.64</v>
      </c>
      <c r="E172" s="32" t="s">
        <v>4</v>
      </c>
      <c r="F172" s="27">
        <v>44473</v>
      </c>
      <c r="G172" s="27">
        <v>44479</v>
      </c>
      <c r="H172" s="36">
        <v>0.29166666666666669</v>
      </c>
      <c r="I172" s="36">
        <v>0.75</v>
      </c>
      <c r="J172" s="37" t="s">
        <v>39</v>
      </c>
      <c r="K172" s="8" t="str">
        <f>IF(A172="","",VLOOKUP(C172,AUX!$C$2:$E$23,2,1))</f>
        <v>Monte Alegre de Minas</v>
      </c>
      <c r="L172" s="7" t="str">
        <f>IF(A172="","",VLOOKUP(C172,AUX!$C$2:$E$23,3,1))</f>
        <v>MG</v>
      </c>
    </row>
    <row r="173" spans="1:12" x14ac:dyDescent="0.25">
      <c r="A173" s="9" t="s">
        <v>82</v>
      </c>
      <c r="B173" s="10" t="s">
        <v>83</v>
      </c>
      <c r="C173" s="35">
        <v>670.1</v>
      </c>
      <c r="D173" s="31">
        <v>670.13</v>
      </c>
      <c r="E173" s="32" t="s">
        <v>4</v>
      </c>
      <c r="F173" s="27">
        <v>44473</v>
      </c>
      <c r="G173" s="27">
        <v>44479</v>
      </c>
      <c r="H173" s="36">
        <v>0.29166666666666669</v>
      </c>
      <c r="I173" s="36">
        <v>0.75</v>
      </c>
      <c r="J173" s="37" t="s">
        <v>39</v>
      </c>
      <c r="K173" s="8" t="str">
        <f>IF(A173="","",VLOOKUP(C173,AUX!$C$2:$E$23,2,1))</f>
        <v>Monte Alegre de Minas</v>
      </c>
      <c r="L173" s="7" t="str">
        <f>IF(A173="","",VLOOKUP(C173,AUX!$C$2:$E$23,3,1))</f>
        <v>MG</v>
      </c>
    </row>
    <row r="174" spans="1:12" x14ac:dyDescent="0.25">
      <c r="A174" s="9" t="s">
        <v>82</v>
      </c>
      <c r="B174" s="10" t="s">
        <v>83</v>
      </c>
      <c r="C174" s="35">
        <v>670.3</v>
      </c>
      <c r="D174" s="31">
        <v>670.34500000000003</v>
      </c>
      <c r="E174" s="32" t="s">
        <v>4</v>
      </c>
      <c r="F174" s="27">
        <v>44473</v>
      </c>
      <c r="G174" s="27">
        <v>44479</v>
      </c>
      <c r="H174" s="36">
        <v>0.29166666666666669</v>
      </c>
      <c r="I174" s="36">
        <v>0.75</v>
      </c>
      <c r="J174" s="37" t="s">
        <v>39</v>
      </c>
      <c r="K174" s="8" t="str">
        <f>IF(A174="","",VLOOKUP(C174,AUX!$C$2:$E$23,2,1))</f>
        <v>Monte Alegre de Minas</v>
      </c>
      <c r="L174" s="7" t="str">
        <f>IF(A174="","",VLOOKUP(C174,AUX!$C$2:$E$23,3,1))</f>
        <v>MG</v>
      </c>
    </row>
    <row r="175" spans="1:12" x14ac:dyDescent="0.25">
      <c r="A175" s="9" t="s">
        <v>82</v>
      </c>
      <c r="B175" s="10" t="s">
        <v>83</v>
      </c>
      <c r="C175" s="35">
        <v>670.35</v>
      </c>
      <c r="D175" s="31">
        <v>670.41</v>
      </c>
      <c r="E175" s="32" t="s">
        <v>4</v>
      </c>
      <c r="F175" s="27">
        <v>44473</v>
      </c>
      <c r="G175" s="27">
        <v>44479</v>
      </c>
      <c r="H175" s="36">
        <v>0.29166666666666669</v>
      </c>
      <c r="I175" s="36">
        <v>0.75</v>
      </c>
      <c r="J175" s="37" t="s">
        <v>39</v>
      </c>
      <c r="K175" s="8" t="str">
        <f>IF(A175="","",VLOOKUP(C175,AUX!$C$2:$E$23,2,1))</f>
        <v>Monte Alegre de Minas</v>
      </c>
      <c r="L175" s="7" t="str">
        <f>IF(A175="","",VLOOKUP(C175,AUX!$C$2:$E$23,3,1))</f>
        <v>MG</v>
      </c>
    </row>
    <row r="176" spans="1:12" x14ac:dyDescent="0.25">
      <c r="A176" s="9" t="s">
        <v>82</v>
      </c>
      <c r="B176" s="10" t="s">
        <v>83</v>
      </c>
      <c r="C176" s="35">
        <v>670.7</v>
      </c>
      <c r="D176" s="31">
        <v>670.73</v>
      </c>
      <c r="E176" s="32" t="s">
        <v>4</v>
      </c>
      <c r="F176" s="27">
        <v>44473</v>
      </c>
      <c r="G176" s="27">
        <v>44479</v>
      </c>
      <c r="H176" s="36">
        <v>0.29166666666666669</v>
      </c>
      <c r="I176" s="36">
        <v>0.75</v>
      </c>
      <c r="J176" s="37" t="s">
        <v>39</v>
      </c>
      <c r="K176" s="8" t="str">
        <f>IF(A176="","",VLOOKUP(C176,AUX!$C$2:$E$23,2,1))</f>
        <v>Monte Alegre de Minas</v>
      </c>
      <c r="L176" s="7" t="str">
        <f>IF(A176="","",VLOOKUP(C176,AUX!$C$2:$E$23,3,1))</f>
        <v>MG</v>
      </c>
    </row>
    <row r="177" spans="1:12" x14ac:dyDescent="0.25">
      <c r="A177" s="9" t="s">
        <v>82</v>
      </c>
      <c r="B177" s="10" t="s">
        <v>83</v>
      </c>
      <c r="C177" s="35">
        <v>671.29</v>
      </c>
      <c r="D177" s="31">
        <v>671.43</v>
      </c>
      <c r="E177" s="32" t="s">
        <v>4</v>
      </c>
      <c r="F177" s="27">
        <v>44473</v>
      </c>
      <c r="G177" s="27">
        <v>44479</v>
      </c>
      <c r="H177" s="36">
        <v>0.29166666666666669</v>
      </c>
      <c r="I177" s="36">
        <v>0.75</v>
      </c>
      <c r="J177" s="37" t="s">
        <v>39</v>
      </c>
      <c r="K177" s="8" t="str">
        <f>IF(A177="","",VLOOKUP(C177,AUX!$C$2:$E$23,2,1))</f>
        <v>Monte Alegre de Minas</v>
      </c>
      <c r="L177" s="7" t="str">
        <f>IF(A177="","",VLOOKUP(C177,AUX!$C$2:$E$23,3,1))</f>
        <v>MG</v>
      </c>
    </row>
    <row r="178" spans="1:12" x14ac:dyDescent="0.25">
      <c r="A178" s="9" t="s">
        <v>82</v>
      </c>
      <c r="B178" s="10" t="s">
        <v>83</v>
      </c>
      <c r="C178" s="35">
        <v>671.52</v>
      </c>
      <c r="D178" s="31">
        <v>671.55</v>
      </c>
      <c r="E178" s="32" t="s">
        <v>4</v>
      </c>
      <c r="F178" s="27">
        <v>44473</v>
      </c>
      <c r="G178" s="27">
        <v>44479</v>
      </c>
      <c r="H178" s="36">
        <v>0.29166666666666669</v>
      </c>
      <c r="I178" s="36">
        <v>0.75</v>
      </c>
      <c r="J178" s="37" t="s">
        <v>39</v>
      </c>
      <c r="K178" s="8" t="str">
        <f>IF(A178="","",VLOOKUP(C178,AUX!$C$2:$E$23,2,1))</f>
        <v>Monte Alegre de Minas</v>
      </c>
      <c r="L178" s="7" t="str">
        <f>IF(A178="","",VLOOKUP(C178,AUX!$C$2:$E$23,3,1))</f>
        <v>MG</v>
      </c>
    </row>
    <row r="179" spans="1:12" x14ac:dyDescent="0.25">
      <c r="A179" s="9" t="s">
        <v>82</v>
      </c>
      <c r="B179" s="10" t="s">
        <v>83</v>
      </c>
      <c r="C179" s="35">
        <v>671.74</v>
      </c>
      <c r="D179" s="31">
        <v>671.77</v>
      </c>
      <c r="E179" s="32" t="s">
        <v>4</v>
      </c>
      <c r="F179" s="27">
        <v>44473</v>
      </c>
      <c r="G179" s="27">
        <v>44479</v>
      </c>
      <c r="H179" s="36">
        <v>0.29166666666666669</v>
      </c>
      <c r="I179" s="36">
        <v>0.75</v>
      </c>
      <c r="J179" s="37" t="s">
        <v>39</v>
      </c>
      <c r="K179" s="8" t="str">
        <f>IF(A179="","",VLOOKUP(C179,AUX!$C$2:$E$23,2,1))</f>
        <v>Monte Alegre de Minas</v>
      </c>
      <c r="L179" s="7" t="str">
        <f>IF(A179="","",VLOOKUP(C179,AUX!$C$2:$E$23,3,1))</f>
        <v>MG</v>
      </c>
    </row>
    <row r="180" spans="1:12" x14ac:dyDescent="0.25">
      <c r="A180" s="9" t="s">
        <v>82</v>
      </c>
      <c r="B180" s="10" t="s">
        <v>83</v>
      </c>
      <c r="C180" s="35">
        <v>672.23</v>
      </c>
      <c r="D180" s="31">
        <v>672.26</v>
      </c>
      <c r="E180" s="32" t="s">
        <v>4</v>
      </c>
      <c r="F180" s="27">
        <v>44473</v>
      </c>
      <c r="G180" s="27">
        <v>44479</v>
      </c>
      <c r="H180" s="36">
        <v>0.29166666666666669</v>
      </c>
      <c r="I180" s="36">
        <v>0.75</v>
      </c>
      <c r="J180" s="37" t="s">
        <v>39</v>
      </c>
      <c r="K180" s="8" t="str">
        <f>IF(A180="","",VLOOKUP(C180,AUX!$C$2:$E$23,2,1))</f>
        <v>Monte Alegre de Minas</v>
      </c>
      <c r="L180" s="7" t="str">
        <f>IF(A180="","",VLOOKUP(C180,AUX!$C$2:$E$23,3,1))</f>
        <v>MG</v>
      </c>
    </row>
    <row r="181" spans="1:12" x14ac:dyDescent="0.25">
      <c r="A181" s="9" t="s">
        <v>82</v>
      </c>
      <c r="B181" s="10" t="s">
        <v>83</v>
      </c>
      <c r="C181" s="35">
        <v>672.55</v>
      </c>
      <c r="D181" s="31">
        <v>672.58500000000004</v>
      </c>
      <c r="E181" s="32" t="s">
        <v>4</v>
      </c>
      <c r="F181" s="27">
        <v>44473</v>
      </c>
      <c r="G181" s="27">
        <v>44479</v>
      </c>
      <c r="H181" s="36">
        <v>0.29166666666666669</v>
      </c>
      <c r="I181" s="36">
        <v>0.75</v>
      </c>
      <c r="J181" s="37" t="s">
        <v>39</v>
      </c>
      <c r="K181" s="8" t="str">
        <f>IF(A181="","",VLOOKUP(C181,AUX!$C$2:$E$23,2,1))</f>
        <v>Monte Alegre de Minas</v>
      </c>
      <c r="L181" s="7" t="str">
        <f>IF(A181="","",VLOOKUP(C181,AUX!$C$2:$E$23,3,1))</f>
        <v>MG</v>
      </c>
    </row>
    <row r="182" spans="1:12" x14ac:dyDescent="0.25">
      <c r="A182" s="9" t="s">
        <v>82</v>
      </c>
      <c r="B182" s="10" t="s">
        <v>83</v>
      </c>
      <c r="C182" s="35">
        <v>672.63</v>
      </c>
      <c r="D182" s="31">
        <v>672.69</v>
      </c>
      <c r="E182" s="32" t="s">
        <v>4</v>
      </c>
      <c r="F182" s="27">
        <v>44473</v>
      </c>
      <c r="G182" s="27">
        <v>44479</v>
      </c>
      <c r="H182" s="36">
        <v>0.29166666666666669</v>
      </c>
      <c r="I182" s="36">
        <v>0.75</v>
      </c>
      <c r="J182" s="37" t="s">
        <v>39</v>
      </c>
      <c r="K182" s="8" t="str">
        <f>IF(A182="","",VLOOKUP(C182,AUX!$C$2:$E$23,2,1))</f>
        <v>Monte Alegre de Minas</v>
      </c>
      <c r="L182" s="7" t="str">
        <f>IF(A182="","",VLOOKUP(C182,AUX!$C$2:$E$23,3,1))</f>
        <v>MG</v>
      </c>
    </row>
    <row r="183" spans="1:12" x14ac:dyDescent="0.25">
      <c r="A183" s="9" t="s">
        <v>82</v>
      </c>
      <c r="B183" s="10" t="s">
        <v>83</v>
      </c>
      <c r="C183" s="35">
        <v>672.71</v>
      </c>
      <c r="D183" s="31">
        <v>672.74</v>
      </c>
      <c r="E183" s="32" t="s">
        <v>4</v>
      </c>
      <c r="F183" s="27">
        <v>44473</v>
      </c>
      <c r="G183" s="27">
        <v>44479</v>
      </c>
      <c r="H183" s="36">
        <v>0.29166666666666669</v>
      </c>
      <c r="I183" s="36">
        <v>0.75</v>
      </c>
      <c r="J183" s="37" t="s">
        <v>39</v>
      </c>
      <c r="K183" s="8" t="str">
        <f>IF(A183="","",VLOOKUP(C183,AUX!$C$2:$E$23,2,1))</f>
        <v>Monte Alegre de Minas</v>
      </c>
      <c r="L183" s="7" t="str">
        <f>IF(A183="","",VLOOKUP(C183,AUX!$C$2:$E$23,3,1))</f>
        <v>MG</v>
      </c>
    </row>
    <row r="184" spans="1:12" x14ac:dyDescent="0.25">
      <c r="A184" s="9" t="s">
        <v>82</v>
      </c>
      <c r="B184" s="10" t="s">
        <v>83</v>
      </c>
      <c r="C184" s="35">
        <v>672.81899999999996</v>
      </c>
      <c r="D184" s="31">
        <v>672.84900000000005</v>
      </c>
      <c r="E184" s="32" t="s">
        <v>4</v>
      </c>
      <c r="F184" s="27">
        <v>44473</v>
      </c>
      <c r="G184" s="27">
        <v>44479</v>
      </c>
      <c r="H184" s="36">
        <v>0.29166666666666669</v>
      </c>
      <c r="I184" s="36">
        <v>0.75</v>
      </c>
      <c r="J184" s="37" t="s">
        <v>39</v>
      </c>
      <c r="K184" s="8" t="str">
        <f>IF(A184="","",VLOOKUP(C184,AUX!$C$2:$E$23,2,1))</f>
        <v>Monte Alegre de Minas</v>
      </c>
      <c r="L184" s="7" t="str">
        <f>IF(A184="","",VLOOKUP(C184,AUX!$C$2:$E$23,3,1))</f>
        <v>MG</v>
      </c>
    </row>
    <row r="185" spans="1:12" x14ac:dyDescent="0.25">
      <c r="A185" s="9" t="s">
        <v>82</v>
      </c>
      <c r="B185" s="10" t="s">
        <v>83</v>
      </c>
      <c r="C185" s="35">
        <v>672.89</v>
      </c>
      <c r="D185" s="31">
        <v>673</v>
      </c>
      <c r="E185" s="32" t="s">
        <v>4</v>
      </c>
      <c r="F185" s="27">
        <v>44473</v>
      </c>
      <c r="G185" s="27">
        <v>44479</v>
      </c>
      <c r="H185" s="36">
        <v>0.29166666666666669</v>
      </c>
      <c r="I185" s="36">
        <v>0.75</v>
      </c>
      <c r="J185" s="37" t="s">
        <v>39</v>
      </c>
      <c r="K185" s="8" t="str">
        <f>IF(A185="","",VLOOKUP(C185,AUX!$C$2:$E$23,2,1))</f>
        <v>Monte Alegre de Minas</v>
      </c>
      <c r="L185" s="7" t="str">
        <f>IF(A185="","",VLOOKUP(C185,AUX!$C$2:$E$23,3,1))</f>
        <v>MG</v>
      </c>
    </row>
    <row r="186" spans="1:12" x14ac:dyDescent="0.25">
      <c r="A186" s="9" t="s">
        <v>82</v>
      </c>
      <c r="B186" s="10" t="s">
        <v>83</v>
      </c>
      <c r="C186" s="35">
        <v>673.16</v>
      </c>
      <c r="D186" s="31">
        <v>673.27</v>
      </c>
      <c r="E186" s="32" t="s">
        <v>4</v>
      </c>
      <c r="F186" s="27">
        <v>44473</v>
      </c>
      <c r="G186" s="27">
        <v>44479</v>
      </c>
      <c r="H186" s="36">
        <v>0.29166666666666669</v>
      </c>
      <c r="I186" s="36">
        <v>0.75</v>
      </c>
      <c r="J186" s="37" t="s">
        <v>39</v>
      </c>
      <c r="K186" s="8" t="str">
        <f>IF(A186="","",VLOOKUP(C186,AUX!$C$2:$E$23,2,1))</f>
        <v>Monte Alegre de Minas</v>
      </c>
      <c r="L186" s="7" t="str">
        <f>IF(A186="","",VLOOKUP(C186,AUX!$C$2:$E$23,3,1))</f>
        <v>MG</v>
      </c>
    </row>
    <row r="187" spans="1:12" x14ac:dyDescent="0.25">
      <c r="A187" s="9" t="s">
        <v>82</v>
      </c>
      <c r="B187" s="10" t="s">
        <v>83</v>
      </c>
      <c r="C187" s="35">
        <v>673.40800000000002</v>
      </c>
      <c r="D187" s="31">
        <v>673.46799999999996</v>
      </c>
      <c r="E187" s="32" t="s">
        <v>4</v>
      </c>
      <c r="F187" s="27">
        <v>44473</v>
      </c>
      <c r="G187" s="27">
        <v>44479</v>
      </c>
      <c r="H187" s="36">
        <v>0.29166666666666669</v>
      </c>
      <c r="I187" s="36">
        <v>0.75</v>
      </c>
      <c r="J187" s="37" t="s">
        <v>39</v>
      </c>
      <c r="K187" s="8" t="str">
        <f>IF(A187="","",VLOOKUP(C187,AUX!$C$2:$E$23,2,1))</f>
        <v>Monte Alegre de Minas</v>
      </c>
      <c r="L187" s="7" t="str">
        <f>IF(A187="","",VLOOKUP(C187,AUX!$C$2:$E$23,3,1))</f>
        <v>MG</v>
      </c>
    </row>
    <row r="188" spans="1:12" x14ac:dyDescent="0.25">
      <c r="A188" s="9" t="s">
        <v>82</v>
      </c>
      <c r="B188" s="10" t="s">
        <v>83</v>
      </c>
      <c r="C188" s="35">
        <v>673.58</v>
      </c>
      <c r="D188" s="31">
        <v>673.61</v>
      </c>
      <c r="E188" s="32" t="s">
        <v>4</v>
      </c>
      <c r="F188" s="27">
        <v>44473</v>
      </c>
      <c r="G188" s="27">
        <v>44479</v>
      </c>
      <c r="H188" s="36">
        <v>0.29166666666666669</v>
      </c>
      <c r="I188" s="36">
        <v>0.75</v>
      </c>
      <c r="J188" s="37" t="s">
        <v>39</v>
      </c>
      <c r="K188" s="8" t="str">
        <f>IF(A188="","",VLOOKUP(C188,AUX!$C$2:$E$23,2,1))</f>
        <v>Monte Alegre de Minas</v>
      </c>
      <c r="L188" s="7" t="str">
        <f>IF(A188="","",VLOOKUP(C188,AUX!$C$2:$E$23,3,1))</f>
        <v>MG</v>
      </c>
    </row>
    <row r="189" spans="1:12" x14ac:dyDescent="0.25">
      <c r="A189" s="9" t="s">
        <v>82</v>
      </c>
      <c r="B189" s="10" t="s">
        <v>83</v>
      </c>
      <c r="C189" s="35">
        <v>673.79</v>
      </c>
      <c r="D189" s="31">
        <v>673.83500000000004</v>
      </c>
      <c r="E189" s="32" t="s">
        <v>4</v>
      </c>
      <c r="F189" s="27">
        <v>44473</v>
      </c>
      <c r="G189" s="27">
        <v>44479</v>
      </c>
      <c r="H189" s="36">
        <v>0.29166666666666669</v>
      </c>
      <c r="I189" s="36">
        <v>0.75</v>
      </c>
      <c r="J189" s="37" t="s">
        <v>39</v>
      </c>
      <c r="K189" s="8" t="str">
        <f>IF(A189="","",VLOOKUP(C189,AUX!$C$2:$E$23,2,1))</f>
        <v>Monte Alegre de Minas</v>
      </c>
      <c r="L189" s="7" t="str">
        <f>IF(A189="","",VLOOKUP(C189,AUX!$C$2:$E$23,3,1))</f>
        <v>MG</v>
      </c>
    </row>
    <row r="190" spans="1:12" x14ac:dyDescent="0.25">
      <c r="A190" s="9" t="s">
        <v>82</v>
      </c>
      <c r="B190" s="10" t="s">
        <v>83</v>
      </c>
      <c r="C190" s="35">
        <v>673.94</v>
      </c>
      <c r="D190" s="31">
        <v>673.97</v>
      </c>
      <c r="E190" s="32" t="s">
        <v>4</v>
      </c>
      <c r="F190" s="27">
        <v>44473</v>
      </c>
      <c r="G190" s="27">
        <v>44479</v>
      </c>
      <c r="H190" s="36">
        <v>0.29166666666666669</v>
      </c>
      <c r="I190" s="36">
        <v>0.75</v>
      </c>
      <c r="J190" s="37" t="s">
        <v>39</v>
      </c>
      <c r="K190" s="8" t="str">
        <f>IF(A190="","",VLOOKUP(C190,AUX!$C$2:$E$23,2,1))</f>
        <v>Monte Alegre de Minas</v>
      </c>
      <c r="L190" s="7" t="str">
        <f>IF(A190="","",VLOOKUP(C190,AUX!$C$2:$E$23,3,1))</f>
        <v>MG</v>
      </c>
    </row>
    <row r="191" spans="1:12" x14ac:dyDescent="0.25">
      <c r="A191" s="9" t="s">
        <v>82</v>
      </c>
      <c r="B191" s="10" t="s">
        <v>83</v>
      </c>
      <c r="C191" s="35">
        <v>674.17</v>
      </c>
      <c r="D191" s="31">
        <v>674.21</v>
      </c>
      <c r="E191" s="32" t="s">
        <v>4</v>
      </c>
      <c r="F191" s="27">
        <v>44473</v>
      </c>
      <c r="G191" s="27">
        <v>44479</v>
      </c>
      <c r="H191" s="36">
        <v>0.29166666666666669</v>
      </c>
      <c r="I191" s="36">
        <v>0.75</v>
      </c>
      <c r="J191" s="37" t="s">
        <v>39</v>
      </c>
      <c r="K191" s="8" t="str">
        <f>IF(A191="","",VLOOKUP(C191,AUX!$C$2:$E$23,2,1))</f>
        <v>Monte Alegre de Minas</v>
      </c>
      <c r="L191" s="7" t="str">
        <f>IF(A191="","",VLOOKUP(C191,AUX!$C$2:$E$23,3,1))</f>
        <v>MG</v>
      </c>
    </row>
    <row r="192" spans="1:12" x14ac:dyDescent="0.25">
      <c r="A192" s="9" t="s">
        <v>82</v>
      </c>
      <c r="B192" s="10" t="s">
        <v>83</v>
      </c>
      <c r="C192" s="35">
        <v>674.77</v>
      </c>
      <c r="D192" s="31">
        <v>674.8</v>
      </c>
      <c r="E192" s="32" t="s">
        <v>4</v>
      </c>
      <c r="F192" s="27">
        <v>44473</v>
      </c>
      <c r="G192" s="27">
        <v>44479</v>
      </c>
      <c r="H192" s="36">
        <v>0.29166666666666669</v>
      </c>
      <c r="I192" s="36">
        <v>0.75</v>
      </c>
      <c r="J192" s="37" t="s">
        <v>39</v>
      </c>
      <c r="K192" s="8" t="str">
        <f>IF(A192="","",VLOOKUP(C192,AUX!$C$2:$E$23,2,1))</f>
        <v>Monte Alegre de Minas</v>
      </c>
      <c r="L192" s="7" t="str">
        <f>IF(A192="","",VLOOKUP(C192,AUX!$C$2:$E$23,3,1))</f>
        <v>MG</v>
      </c>
    </row>
    <row r="193" spans="1:12" x14ac:dyDescent="0.25">
      <c r="A193" s="9" t="s">
        <v>82</v>
      </c>
      <c r="B193" s="10" t="s">
        <v>83</v>
      </c>
      <c r="C193" s="35">
        <v>674.84</v>
      </c>
      <c r="D193" s="31">
        <v>674.97500000000002</v>
      </c>
      <c r="E193" s="32" t="s">
        <v>4</v>
      </c>
      <c r="F193" s="27">
        <v>44473</v>
      </c>
      <c r="G193" s="27">
        <v>44479</v>
      </c>
      <c r="H193" s="36">
        <v>0.29166666666666669</v>
      </c>
      <c r="I193" s="36">
        <v>0.75</v>
      </c>
      <c r="J193" s="37" t="s">
        <v>39</v>
      </c>
      <c r="K193" s="8" t="str">
        <f>IF(A193="","",VLOOKUP(C193,AUX!$C$2:$E$23,2,1))</f>
        <v>Monte Alegre de Minas</v>
      </c>
      <c r="L193" s="7" t="str">
        <f>IF(A193="","",VLOOKUP(C193,AUX!$C$2:$E$23,3,1))</f>
        <v>MG</v>
      </c>
    </row>
    <row r="194" spans="1:12" x14ac:dyDescent="0.25">
      <c r="A194" s="9" t="s">
        <v>82</v>
      </c>
      <c r="B194" s="10" t="s">
        <v>83</v>
      </c>
      <c r="C194" s="35">
        <v>675.11599999999999</v>
      </c>
      <c r="D194" s="31">
        <v>675.14599999999996</v>
      </c>
      <c r="E194" s="32" t="s">
        <v>4</v>
      </c>
      <c r="F194" s="27">
        <v>44473</v>
      </c>
      <c r="G194" s="27">
        <v>44479</v>
      </c>
      <c r="H194" s="36">
        <v>0.29166666666666669</v>
      </c>
      <c r="I194" s="36">
        <v>0.75</v>
      </c>
      <c r="J194" s="37" t="s">
        <v>39</v>
      </c>
      <c r="K194" s="8" t="str">
        <f>IF(A194="","",VLOOKUP(C194,AUX!$C$2:$E$23,2,1))</f>
        <v>Monte Alegre de Minas</v>
      </c>
      <c r="L194" s="7" t="str">
        <f>IF(A194="","",VLOOKUP(C194,AUX!$C$2:$E$23,3,1))</f>
        <v>MG</v>
      </c>
    </row>
    <row r="195" spans="1:12" x14ac:dyDescent="0.25">
      <c r="A195" s="9" t="s">
        <v>82</v>
      </c>
      <c r="B195" s="10" t="s">
        <v>83</v>
      </c>
      <c r="C195" s="35">
        <v>675.3</v>
      </c>
      <c r="D195" s="31">
        <v>675.33</v>
      </c>
      <c r="E195" s="32" t="s">
        <v>4</v>
      </c>
      <c r="F195" s="27">
        <v>44473</v>
      </c>
      <c r="G195" s="27">
        <v>44479</v>
      </c>
      <c r="H195" s="36">
        <v>0.29166666666666669</v>
      </c>
      <c r="I195" s="36">
        <v>0.75</v>
      </c>
      <c r="J195" s="37" t="s">
        <v>39</v>
      </c>
      <c r="K195" s="8" t="str">
        <f>IF(A195="","",VLOOKUP(C195,AUX!$C$2:$E$23,2,1))</f>
        <v>Monte Alegre de Minas</v>
      </c>
      <c r="L195" s="7" t="str">
        <f>IF(A195="","",VLOOKUP(C195,AUX!$C$2:$E$23,3,1))</f>
        <v>MG</v>
      </c>
    </row>
    <row r="196" spans="1:12" x14ac:dyDescent="0.25">
      <c r="A196" s="9" t="s">
        <v>82</v>
      </c>
      <c r="B196" s="10" t="s">
        <v>83</v>
      </c>
      <c r="C196" s="35">
        <v>675.44</v>
      </c>
      <c r="D196" s="31">
        <v>675.47</v>
      </c>
      <c r="E196" s="32" t="s">
        <v>4</v>
      </c>
      <c r="F196" s="27">
        <v>44473</v>
      </c>
      <c r="G196" s="27">
        <v>44479</v>
      </c>
      <c r="H196" s="36">
        <v>0.29166666666666669</v>
      </c>
      <c r="I196" s="36">
        <v>0.75</v>
      </c>
      <c r="J196" s="37" t="s">
        <v>39</v>
      </c>
      <c r="K196" s="8" t="str">
        <f>IF(A196="","",VLOOKUP(C196,AUX!$C$2:$E$23,2,1))</f>
        <v>Monte Alegre de Minas</v>
      </c>
      <c r="L196" s="7" t="str">
        <f>IF(A196="","",VLOOKUP(C196,AUX!$C$2:$E$23,3,1))</f>
        <v>MG</v>
      </c>
    </row>
    <row r="197" spans="1:12" x14ac:dyDescent="0.25">
      <c r="A197" s="9" t="s">
        <v>82</v>
      </c>
      <c r="B197" s="10" t="s">
        <v>83</v>
      </c>
      <c r="C197" s="35">
        <v>675.59699999999998</v>
      </c>
      <c r="D197" s="31">
        <v>675.62699999999995</v>
      </c>
      <c r="E197" s="32" t="s">
        <v>4</v>
      </c>
      <c r="F197" s="27">
        <v>44473</v>
      </c>
      <c r="G197" s="27">
        <v>44479</v>
      </c>
      <c r="H197" s="36">
        <v>0.29166666666666669</v>
      </c>
      <c r="I197" s="36">
        <v>0.75</v>
      </c>
      <c r="J197" s="37" t="s">
        <v>39</v>
      </c>
      <c r="K197" s="8" t="str">
        <f>IF(A197="","",VLOOKUP(C197,AUX!$C$2:$E$23,2,1))</f>
        <v>Monte Alegre de Minas</v>
      </c>
      <c r="L197" s="7" t="str">
        <f>IF(A197="","",VLOOKUP(C197,AUX!$C$2:$E$23,3,1))</f>
        <v>MG</v>
      </c>
    </row>
    <row r="198" spans="1:12" x14ac:dyDescent="0.25">
      <c r="A198" s="9" t="s">
        <v>82</v>
      </c>
      <c r="B198" s="10" t="s">
        <v>83</v>
      </c>
      <c r="C198" s="35">
        <v>675.81600000000003</v>
      </c>
      <c r="D198" s="31">
        <v>675.83600000000001</v>
      </c>
      <c r="E198" s="32" t="s">
        <v>4</v>
      </c>
      <c r="F198" s="27">
        <v>44473</v>
      </c>
      <c r="G198" s="27">
        <v>44479</v>
      </c>
      <c r="H198" s="36">
        <v>0.29166666666666669</v>
      </c>
      <c r="I198" s="36">
        <v>0.75</v>
      </c>
      <c r="J198" s="37" t="s">
        <v>39</v>
      </c>
      <c r="K198" s="8" t="str">
        <f>IF(A198="","",VLOOKUP(C198,AUX!$C$2:$E$23,2,1))</f>
        <v>Monte Alegre de Minas</v>
      </c>
      <c r="L198" s="7" t="str">
        <f>IF(A198="","",VLOOKUP(C198,AUX!$C$2:$E$23,3,1))</f>
        <v>MG</v>
      </c>
    </row>
    <row r="199" spans="1:12" x14ac:dyDescent="0.25">
      <c r="A199" s="9" t="s">
        <v>82</v>
      </c>
      <c r="B199" s="10" t="s">
        <v>83</v>
      </c>
      <c r="C199" s="35">
        <v>675.92</v>
      </c>
      <c r="D199" s="31">
        <v>675.93999999999994</v>
      </c>
      <c r="E199" s="32" t="s">
        <v>4</v>
      </c>
      <c r="F199" s="27">
        <v>44473</v>
      </c>
      <c r="G199" s="27">
        <v>44479</v>
      </c>
      <c r="H199" s="36">
        <v>0.29166666666666669</v>
      </c>
      <c r="I199" s="36">
        <v>0.75</v>
      </c>
      <c r="J199" s="37" t="s">
        <v>39</v>
      </c>
      <c r="K199" s="8" t="str">
        <f>IF(A199="","",VLOOKUP(C199,AUX!$C$2:$E$23,2,1))</f>
        <v>Monte Alegre de Minas</v>
      </c>
      <c r="L199" s="7" t="str">
        <f>IF(A199="","",VLOOKUP(C199,AUX!$C$2:$E$23,3,1))</f>
        <v>MG</v>
      </c>
    </row>
    <row r="200" spans="1:12" x14ac:dyDescent="0.25">
      <c r="A200" s="9" t="s">
        <v>82</v>
      </c>
      <c r="B200" s="10" t="s">
        <v>83</v>
      </c>
      <c r="C200" s="35">
        <v>676.03</v>
      </c>
      <c r="D200" s="31">
        <v>676.05</v>
      </c>
      <c r="E200" s="32" t="s">
        <v>4</v>
      </c>
      <c r="F200" s="27">
        <v>44473</v>
      </c>
      <c r="G200" s="27">
        <v>44479</v>
      </c>
      <c r="H200" s="36">
        <v>0.29166666666666669</v>
      </c>
      <c r="I200" s="36">
        <v>0.75</v>
      </c>
      <c r="J200" s="37" t="s">
        <v>39</v>
      </c>
      <c r="K200" s="8" t="str">
        <f>IF(A200="","",VLOOKUP(C200,AUX!$C$2:$E$23,2,1))</f>
        <v>Monte Alegre de Minas</v>
      </c>
      <c r="L200" s="7" t="str">
        <f>IF(A200="","",VLOOKUP(C200,AUX!$C$2:$E$23,3,1))</f>
        <v>MG</v>
      </c>
    </row>
    <row r="201" spans="1:12" x14ac:dyDescent="0.25">
      <c r="A201" s="9" t="s">
        <v>82</v>
      </c>
      <c r="B201" s="10" t="s">
        <v>83</v>
      </c>
      <c r="C201" s="35">
        <v>676.11599999999999</v>
      </c>
      <c r="D201" s="31">
        <v>676.13599999999997</v>
      </c>
      <c r="E201" s="32" t="s">
        <v>4</v>
      </c>
      <c r="F201" s="27">
        <v>44473</v>
      </c>
      <c r="G201" s="27">
        <v>44479</v>
      </c>
      <c r="H201" s="36">
        <v>0.29166666666666669</v>
      </c>
      <c r="I201" s="36">
        <v>0.75</v>
      </c>
      <c r="J201" s="37" t="s">
        <v>39</v>
      </c>
      <c r="K201" s="8" t="str">
        <f>IF(A201="","",VLOOKUP(C201,AUX!$C$2:$E$23,2,1))</f>
        <v>Monte Alegre de Minas</v>
      </c>
      <c r="L201" s="7" t="str">
        <f>IF(A201="","",VLOOKUP(C201,AUX!$C$2:$E$23,3,1))</f>
        <v>MG</v>
      </c>
    </row>
    <row r="202" spans="1:12" x14ac:dyDescent="0.25">
      <c r="A202" s="9" t="s">
        <v>82</v>
      </c>
      <c r="B202" s="10" t="s">
        <v>83</v>
      </c>
      <c r="C202" s="35">
        <v>676.67</v>
      </c>
      <c r="D202" s="31">
        <v>676.68999999999994</v>
      </c>
      <c r="E202" s="32" t="s">
        <v>4</v>
      </c>
      <c r="F202" s="27">
        <v>44473</v>
      </c>
      <c r="G202" s="27">
        <v>44479</v>
      </c>
      <c r="H202" s="36">
        <v>0.29166666666666669</v>
      </c>
      <c r="I202" s="36">
        <v>0.75</v>
      </c>
      <c r="J202" s="37" t="s">
        <v>39</v>
      </c>
      <c r="K202" s="8" t="str">
        <f>IF(A202="","",VLOOKUP(C202,AUX!$C$2:$E$23,2,1))</f>
        <v>Monte Alegre de Minas</v>
      </c>
      <c r="L202" s="7" t="str">
        <f>IF(A202="","",VLOOKUP(C202,AUX!$C$2:$E$23,3,1))</f>
        <v>MG</v>
      </c>
    </row>
    <row r="203" spans="1:12" x14ac:dyDescent="0.25">
      <c r="A203" s="9" t="s">
        <v>82</v>
      </c>
      <c r="B203" s="10" t="s">
        <v>83</v>
      </c>
      <c r="C203" s="35">
        <v>676.75</v>
      </c>
      <c r="D203" s="31">
        <v>676.77</v>
      </c>
      <c r="E203" s="32" t="s">
        <v>4</v>
      </c>
      <c r="F203" s="27">
        <v>44473</v>
      </c>
      <c r="G203" s="27">
        <v>44479</v>
      </c>
      <c r="H203" s="36">
        <v>0.29166666666666669</v>
      </c>
      <c r="I203" s="36">
        <v>0.75</v>
      </c>
      <c r="J203" s="37" t="s">
        <v>39</v>
      </c>
      <c r="K203" s="8" t="str">
        <f>IF(A203="","",VLOOKUP(C203,AUX!$C$2:$E$23,2,1))</f>
        <v>Monte Alegre de Minas</v>
      </c>
      <c r="L203" s="7" t="str">
        <f>IF(A203="","",VLOOKUP(C203,AUX!$C$2:$E$23,3,1))</f>
        <v>MG</v>
      </c>
    </row>
    <row r="204" spans="1:12" x14ac:dyDescent="0.25">
      <c r="A204" s="9" t="s">
        <v>82</v>
      </c>
      <c r="B204" s="10" t="s">
        <v>83</v>
      </c>
      <c r="C204" s="35">
        <v>676.84</v>
      </c>
      <c r="D204" s="31">
        <v>676.86</v>
      </c>
      <c r="E204" s="32" t="s">
        <v>4</v>
      </c>
      <c r="F204" s="27">
        <v>44473</v>
      </c>
      <c r="G204" s="27">
        <v>44479</v>
      </c>
      <c r="H204" s="36">
        <v>0.29166666666666669</v>
      </c>
      <c r="I204" s="36">
        <v>0.75</v>
      </c>
      <c r="J204" s="37" t="s">
        <v>39</v>
      </c>
      <c r="K204" s="8" t="str">
        <f>IF(A204="","",VLOOKUP(C204,AUX!$C$2:$E$23,2,1))</f>
        <v>Monte Alegre de Minas</v>
      </c>
      <c r="L204" s="7" t="str">
        <f>IF(A204="","",VLOOKUP(C204,AUX!$C$2:$E$23,3,1))</f>
        <v>MG</v>
      </c>
    </row>
    <row r="205" spans="1:12" x14ac:dyDescent="0.25">
      <c r="A205" s="9" t="s">
        <v>82</v>
      </c>
      <c r="B205" s="10" t="s">
        <v>83</v>
      </c>
      <c r="C205" s="35">
        <v>676.91600000000005</v>
      </c>
      <c r="D205" s="31">
        <v>676.93600000000004</v>
      </c>
      <c r="E205" s="32" t="s">
        <v>4</v>
      </c>
      <c r="F205" s="27">
        <v>44473</v>
      </c>
      <c r="G205" s="27">
        <v>44479</v>
      </c>
      <c r="H205" s="36">
        <v>0.29166666666666669</v>
      </c>
      <c r="I205" s="36">
        <v>0.75</v>
      </c>
      <c r="J205" s="37" t="s">
        <v>39</v>
      </c>
      <c r="K205" s="8" t="str">
        <f>IF(A205="","",VLOOKUP(C205,AUX!$C$2:$E$23,2,1))</f>
        <v>Monte Alegre de Minas</v>
      </c>
      <c r="L205" s="7" t="str">
        <f>IF(A205="","",VLOOKUP(C205,AUX!$C$2:$E$23,3,1))</f>
        <v>MG</v>
      </c>
    </row>
    <row r="206" spans="1:12" x14ac:dyDescent="0.25">
      <c r="A206" s="9" t="s">
        <v>82</v>
      </c>
      <c r="B206" s="10" t="s">
        <v>83</v>
      </c>
      <c r="C206" s="35">
        <v>677.05</v>
      </c>
      <c r="D206" s="31">
        <v>677.09999999999991</v>
      </c>
      <c r="E206" s="32" t="s">
        <v>4</v>
      </c>
      <c r="F206" s="27">
        <v>44473</v>
      </c>
      <c r="G206" s="27">
        <v>44479</v>
      </c>
      <c r="H206" s="36">
        <v>0.29166666666666669</v>
      </c>
      <c r="I206" s="36">
        <v>0.75</v>
      </c>
      <c r="J206" s="37" t="s">
        <v>39</v>
      </c>
      <c r="K206" s="8" t="str">
        <f>IF(A206="","",VLOOKUP(C206,AUX!$C$2:$E$23,2,1))</f>
        <v>Monte Alegre de Minas</v>
      </c>
      <c r="L206" s="7" t="str">
        <f>IF(A206="","",VLOOKUP(C206,AUX!$C$2:$E$23,3,1))</f>
        <v>MG</v>
      </c>
    </row>
    <row r="207" spans="1:12" x14ac:dyDescent="0.25">
      <c r="A207" s="9" t="s">
        <v>82</v>
      </c>
      <c r="B207" s="10" t="s">
        <v>83</v>
      </c>
      <c r="C207" s="35">
        <v>677.24</v>
      </c>
      <c r="D207" s="31">
        <v>677.3</v>
      </c>
      <c r="E207" s="32" t="s">
        <v>4</v>
      </c>
      <c r="F207" s="27">
        <v>44473</v>
      </c>
      <c r="G207" s="27">
        <v>44479</v>
      </c>
      <c r="H207" s="36">
        <v>0.29166666666666669</v>
      </c>
      <c r="I207" s="36">
        <v>0.75</v>
      </c>
      <c r="J207" s="37" t="s">
        <v>39</v>
      </c>
      <c r="K207" s="8" t="str">
        <f>IF(A207="","",VLOOKUP(C207,AUX!$C$2:$E$23,2,1))</f>
        <v>Monte Alegre de Minas</v>
      </c>
      <c r="L207" s="7" t="str">
        <f>IF(A207="","",VLOOKUP(C207,AUX!$C$2:$E$23,3,1))</f>
        <v>MG</v>
      </c>
    </row>
    <row r="208" spans="1:12" x14ac:dyDescent="0.25">
      <c r="A208" s="9" t="s">
        <v>82</v>
      </c>
      <c r="B208" s="10" t="s">
        <v>83</v>
      </c>
      <c r="C208" s="35">
        <v>677.34</v>
      </c>
      <c r="D208" s="31">
        <v>677.38</v>
      </c>
      <c r="E208" s="32" t="s">
        <v>4</v>
      </c>
      <c r="F208" s="27">
        <v>44473</v>
      </c>
      <c r="G208" s="27">
        <v>44479</v>
      </c>
      <c r="H208" s="36">
        <v>0.29166666666666669</v>
      </c>
      <c r="I208" s="36">
        <v>0.75</v>
      </c>
      <c r="J208" s="37" t="s">
        <v>39</v>
      </c>
      <c r="K208" s="8" t="str">
        <f>IF(A208="","",VLOOKUP(C208,AUX!$C$2:$E$23,2,1))</f>
        <v>Monte Alegre de Minas</v>
      </c>
      <c r="L208" s="7" t="str">
        <f>IF(A208="","",VLOOKUP(C208,AUX!$C$2:$E$23,3,1))</f>
        <v>MG</v>
      </c>
    </row>
    <row r="209" spans="1:12" x14ac:dyDescent="0.25">
      <c r="A209" s="9" t="s">
        <v>82</v>
      </c>
      <c r="B209" s="10" t="s">
        <v>83</v>
      </c>
      <c r="C209" s="35">
        <v>677.86</v>
      </c>
      <c r="D209" s="31">
        <v>677.91</v>
      </c>
      <c r="E209" s="32" t="s">
        <v>4</v>
      </c>
      <c r="F209" s="27">
        <v>44473</v>
      </c>
      <c r="G209" s="27">
        <v>44479</v>
      </c>
      <c r="H209" s="36">
        <v>0.29166666666666669</v>
      </c>
      <c r="I209" s="36">
        <v>0.75</v>
      </c>
      <c r="J209" s="37" t="s">
        <v>39</v>
      </c>
      <c r="K209" s="8" t="str">
        <f>IF(A209="","",VLOOKUP(C209,AUX!$C$2:$E$23,2,1))</f>
        <v>Monte Alegre de Minas</v>
      </c>
      <c r="L209" s="7" t="str">
        <f>IF(A209="","",VLOOKUP(C209,AUX!$C$2:$E$23,3,1))</f>
        <v>MG</v>
      </c>
    </row>
    <row r="210" spans="1:12" x14ac:dyDescent="0.25">
      <c r="A210" s="9" t="s">
        <v>82</v>
      </c>
      <c r="B210" s="10" t="s">
        <v>83</v>
      </c>
      <c r="C210" s="35">
        <v>678.02</v>
      </c>
      <c r="D210" s="31">
        <v>678.1</v>
      </c>
      <c r="E210" s="32" t="s">
        <v>4</v>
      </c>
      <c r="F210" s="27">
        <v>44473</v>
      </c>
      <c r="G210" s="27">
        <v>44479</v>
      </c>
      <c r="H210" s="36">
        <v>0.29166666666666669</v>
      </c>
      <c r="I210" s="36">
        <v>0.75</v>
      </c>
      <c r="J210" s="37" t="s">
        <v>39</v>
      </c>
      <c r="K210" s="8" t="str">
        <f>IF(A210="","",VLOOKUP(C210,AUX!$C$2:$E$23,2,1))</f>
        <v>Monte Alegre de Minas</v>
      </c>
      <c r="L210" s="7" t="str">
        <f>IF(A210="","",VLOOKUP(C210,AUX!$C$2:$E$23,3,1))</f>
        <v>MG</v>
      </c>
    </row>
    <row r="211" spans="1:12" x14ac:dyDescent="0.25">
      <c r="A211" s="9" t="s">
        <v>82</v>
      </c>
      <c r="B211" s="10" t="s">
        <v>83</v>
      </c>
      <c r="C211" s="35">
        <v>678.29</v>
      </c>
      <c r="D211" s="31">
        <v>678.31</v>
      </c>
      <c r="E211" s="32" t="s">
        <v>4</v>
      </c>
      <c r="F211" s="27">
        <v>44473</v>
      </c>
      <c r="G211" s="27">
        <v>44479</v>
      </c>
      <c r="H211" s="36">
        <v>0.29166666666666669</v>
      </c>
      <c r="I211" s="36">
        <v>0.75</v>
      </c>
      <c r="J211" s="37" t="s">
        <v>39</v>
      </c>
      <c r="K211" s="8" t="str">
        <f>IF(A211="","",VLOOKUP(C211,AUX!$C$2:$E$23,2,1))</f>
        <v>Monte Alegre de Minas</v>
      </c>
      <c r="L211" s="7" t="str">
        <f>IF(A211="","",VLOOKUP(C211,AUX!$C$2:$E$23,3,1))</f>
        <v>MG</v>
      </c>
    </row>
    <row r="212" spans="1:12" x14ac:dyDescent="0.25">
      <c r="A212" s="9" t="s">
        <v>82</v>
      </c>
      <c r="B212" s="10" t="s">
        <v>83</v>
      </c>
      <c r="C212" s="35">
        <v>678.34</v>
      </c>
      <c r="D212" s="31">
        <v>678.38</v>
      </c>
      <c r="E212" s="32" t="s">
        <v>4</v>
      </c>
      <c r="F212" s="27">
        <v>44473</v>
      </c>
      <c r="G212" s="27">
        <v>44479</v>
      </c>
      <c r="H212" s="36">
        <v>0.29166666666666669</v>
      </c>
      <c r="I212" s="36">
        <v>0.75</v>
      </c>
      <c r="J212" s="37" t="s">
        <v>39</v>
      </c>
      <c r="K212" s="8" t="str">
        <f>IF(A212="","",VLOOKUP(C212,AUX!$C$2:$E$23,2,1))</f>
        <v>Monte Alegre de Minas</v>
      </c>
      <c r="L212" s="7" t="str">
        <f>IF(A212="","",VLOOKUP(C212,AUX!$C$2:$E$23,3,1))</f>
        <v>MG</v>
      </c>
    </row>
    <row r="213" spans="1:12" x14ac:dyDescent="0.25">
      <c r="A213" s="9" t="s">
        <v>82</v>
      </c>
      <c r="B213" s="10" t="s">
        <v>83</v>
      </c>
      <c r="C213" s="35">
        <v>678.52</v>
      </c>
      <c r="D213" s="31">
        <v>678.54</v>
      </c>
      <c r="E213" s="32" t="s">
        <v>4</v>
      </c>
      <c r="F213" s="27">
        <v>44473</v>
      </c>
      <c r="G213" s="27">
        <v>44479</v>
      </c>
      <c r="H213" s="36">
        <v>0.29166666666666669</v>
      </c>
      <c r="I213" s="36">
        <v>0.75</v>
      </c>
      <c r="J213" s="37" t="s">
        <v>39</v>
      </c>
      <c r="K213" s="8" t="str">
        <f>IF(A213="","",VLOOKUP(C213,AUX!$C$2:$E$23,2,1))</f>
        <v>Monte Alegre de Minas</v>
      </c>
      <c r="L213" s="7" t="str">
        <f>IF(A213="","",VLOOKUP(C213,AUX!$C$2:$E$23,3,1))</f>
        <v>MG</v>
      </c>
    </row>
    <row r="214" spans="1:12" x14ac:dyDescent="0.25">
      <c r="A214" s="9" t="s">
        <v>82</v>
      </c>
      <c r="B214" s="10" t="s">
        <v>83</v>
      </c>
      <c r="C214" s="35">
        <v>678.85</v>
      </c>
      <c r="D214" s="31">
        <v>678.88</v>
      </c>
      <c r="E214" s="32" t="s">
        <v>4</v>
      </c>
      <c r="F214" s="27">
        <v>44473</v>
      </c>
      <c r="G214" s="27">
        <v>44479</v>
      </c>
      <c r="H214" s="36">
        <v>0.29166666666666669</v>
      </c>
      <c r="I214" s="36">
        <v>0.75</v>
      </c>
      <c r="J214" s="37" t="s">
        <v>39</v>
      </c>
      <c r="K214" s="8" t="str">
        <f>IF(A214="","",VLOOKUP(C214,AUX!$C$2:$E$23,2,1))</f>
        <v>Monte Alegre de Minas</v>
      </c>
      <c r="L214" s="7" t="str">
        <f>IF(A214="","",VLOOKUP(C214,AUX!$C$2:$E$23,3,1))</f>
        <v>MG</v>
      </c>
    </row>
    <row r="215" spans="1:12" x14ac:dyDescent="0.25">
      <c r="A215" s="9" t="s">
        <v>82</v>
      </c>
      <c r="B215" s="10" t="s">
        <v>83</v>
      </c>
      <c r="C215" s="35">
        <v>679.03</v>
      </c>
      <c r="D215" s="31">
        <v>679.06999999999994</v>
      </c>
      <c r="E215" s="32" t="s">
        <v>4</v>
      </c>
      <c r="F215" s="27">
        <v>44473</v>
      </c>
      <c r="G215" s="27">
        <v>44479</v>
      </c>
      <c r="H215" s="36">
        <v>0.29166666666666669</v>
      </c>
      <c r="I215" s="36">
        <v>0.75</v>
      </c>
      <c r="J215" s="37" t="s">
        <v>39</v>
      </c>
      <c r="K215" s="8" t="str">
        <f>IF(A215="","",VLOOKUP(C215,AUX!$C$2:$E$23,2,1))</f>
        <v>Monte Alegre de Minas</v>
      </c>
      <c r="L215" s="7" t="str">
        <f>IF(A215="","",VLOOKUP(C215,AUX!$C$2:$E$23,3,1))</f>
        <v>MG</v>
      </c>
    </row>
    <row r="216" spans="1:12" x14ac:dyDescent="0.25">
      <c r="A216" s="9" t="s">
        <v>82</v>
      </c>
      <c r="B216" s="10" t="s">
        <v>83</v>
      </c>
      <c r="C216" s="35">
        <v>679.4</v>
      </c>
      <c r="D216" s="31">
        <v>679.43</v>
      </c>
      <c r="E216" s="32" t="s">
        <v>4</v>
      </c>
      <c r="F216" s="27">
        <v>44473</v>
      </c>
      <c r="G216" s="27">
        <v>44479</v>
      </c>
      <c r="H216" s="36">
        <v>0.29166666666666669</v>
      </c>
      <c r="I216" s="36">
        <v>0.75</v>
      </c>
      <c r="J216" s="37" t="s">
        <v>39</v>
      </c>
      <c r="K216" s="8" t="str">
        <f>IF(A216="","",VLOOKUP(C216,AUX!$C$2:$E$23,2,1))</f>
        <v>Monte Alegre de Minas</v>
      </c>
      <c r="L216" s="7" t="str">
        <f>IF(A216="","",VLOOKUP(C216,AUX!$C$2:$E$23,3,1))</f>
        <v>MG</v>
      </c>
    </row>
    <row r="217" spans="1:12" x14ac:dyDescent="0.25">
      <c r="A217" s="9" t="s">
        <v>82</v>
      </c>
      <c r="B217" s="10" t="s">
        <v>83</v>
      </c>
      <c r="C217" s="35">
        <v>679.5</v>
      </c>
      <c r="D217" s="31">
        <v>679.52</v>
      </c>
      <c r="E217" s="32" t="s">
        <v>4</v>
      </c>
      <c r="F217" s="27">
        <v>44473</v>
      </c>
      <c r="G217" s="27">
        <v>44479</v>
      </c>
      <c r="H217" s="36">
        <v>0.29166666666666669</v>
      </c>
      <c r="I217" s="36">
        <v>0.75</v>
      </c>
      <c r="J217" s="37" t="s">
        <v>39</v>
      </c>
      <c r="K217" s="8" t="str">
        <f>IF(A217="","",VLOOKUP(C217,AUX!$C$2:$E$23,2,1))</f>
        <v>Monte Alegre de Minas</v>
      </c>
      <c r="L217" s="7" t="str">
        <f>IF(A217="","",VLOOKUP(C217,AUX!$C$2:$E$23,3,1))</f>
        <v>MG</v>
      </c>
    </row>
    <row r="218" spans="1:12" x14ac:dyDescent="0.25">
      <c r="A218" s="9" t="s">
        <v>82</v>
      </c>
      <c r="B218" s="10" t="s">
        <v>83</v>
      </c>
      <c r="C218" s="35">
        <v>679.83</v>
      </c>
      <c r="D218" s="31">
        <v>679.87</v>
      </c>
      <c r="E218" s="32" t="s">
        <v>4</v>
      </c>
      <c r="F218" s="27">
        <v>44473</v>
      </c>
      <c r="G218" s="27">
        <v>44479</v>
      </c>
      <c r="H218" s="36">
        <v>0.29166666666666669</v>
      </c>
      <c r="I218" s="36">
        <v>0.75</v>
      </c>
      <c r="J218" s="37" t="s">
        <v>39</v>
      </c>
      <c r="K218" s="8" t="str">
        <f>IF(A218="","",VLOOKUP(C218,AUX!$C$2:$E$23,2,1))</f>
        <v>Monte Alegre de Minas</v>
      </c>
      <c r="L218" s="7" t="str">
        <f>IF(A218="","",VLOOKUP(C218,AUX!$C$2:$E$23,3,1))</f>
        <v>MG</v>
      </c>
    </row>
    <row r="219" spans="1:12" x14ac:dyDescent="0.25">
      <c r="A219" s="9" t="s">
        <v>82</v>
      </c>
      <c r="B219" s="10" t="s">
        <v>83</v>
      </c>
      <c r="C219" s="35">
        <v>679.92</v>
      </c>
      <c r="D219" s="31">
        <v>679.95999999999992</v>
      </c>
      <c r="E219" s="32" t="s">
        <v>4</v>
      </c>
      <c r="F219" s="27">
        <v>44473</v>
      </c>
      <c r="G219" s="27">
        <v>44479</v>
      </c>
      <c r="H219" s="36">
        <v>0.29166666666666669</v>
      </c>
      <c r="I219" s="36">
        <v>0.75</v>
      </c>
      <c r="J219" s="37" t="s">
        <v>39</v>
      </c>
      <c r="K219" s="8" t="str">
        <f>IF(A219="","",VLOOKUP(C219,AUX!$C$2:$E$23,2,1))</f>
        <v>Monte Alegre de Minas</v>
      </c>
      <c r="L219" s="7" t="str">
        <f>IF(A219="","",VLOOKUP(C219,AUX!$C$2:$E$23,3,1))</f>
        <v>MG</v>
      </c>
    </row>
  </sheetData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E36" sqref="E36"/>
    </sheetView>
  </sheetViews>
  <sheetFormatPr defaultRowHeight="15" x14ac:dyDescent="0.25"/>
  <cols>
    <col min="1" max="1" width="18.85546875" bestFit="1" customWidth="1"/>
    <col min="2" max="2" width="6" bestFit="1" customWidth="1"/>
    <col min="3" max="3" width="7.85546875" bestFit="1" customWidth="1"/>
    <col min="4" max="4" width="20.42578125" bestFit="1" customWidth="1"/>
    <col min="5" max="5" width="6" bestFit="1" customWidth="1"/>
  </cols>
  <sheetData>
    <row r="1" spans="1:5" x14ac:dyDescent="0.25">
      <c r="A1" s="1" t="s">
        <v>24</v>
      </c>
      <c r="B1" s="1" t="s">
        <v>1</v>
      </c>
      <c r="C1" s="1" t="s">
        <v>29</v>
      </c>
      <c r="D1" s="1" t="s">
        <v>24</v>
      </c>
      <c r="E1" s="1" t="s">
        <v>1</v>
      </c>
    </row>
    <row r="2" spans="1:5" x14ac:dyDescent="0.25">
      <c r="A2" s="40" t="s">
        <v>18</v>
      </c>
      <c r="B2" s="40" t="s">
        <v>17</v>
      </c>
      <c r="C2" s="4">
        <v>0</v>
      </c>
      <c r="D2" s="3" t="str">
        <f>A2</f>
        <v>São Simão</v>
      </c>
      <c r="E2" s="3" t="str">
        <f t="shared" ref="E2" si="0">B2</f>
        <v>GO</v>
      </c>
    </row>
    <row r="3" spans="1:5" x14ac:dyDescent="0.25">
      <c r="A3" s="41"/>
      <c r="B3" s="41"/>
      <c r="C3" s="4">
        <v>23.68</v>
      </c>
      <c r="D3" s="3" t="str">
        <f>A2</f>
        <v>São Simão</v>
      </c>
      <c r="E3" s="3" t="str">
        <f t="shared" ref="E3" si="1">B2</f>
        <v>GO</v>
      </c>
    </row>
    <row r="4" spans="1:5" x14ac:dyDescent="0.25">
      <c r="A4" s="40" t="s">
        <v>21</v>
      </c>
      <c r="B4" s="40" t="s">
        <v>17</v>
      </c>
      <c r="C4" s="4">
        <v>23.69</v>
      </c>
      <c r="D4" s="3" t="str">
        <f>A4</f>
        <v>Paranaiguara</v>
      </c>
      <c r="E4" s="3" t="str">
        <f t="shared" ref="E4" si="2">B4</f>
        <v>GO</v>
      </c>
    </row>
    <row r="5" spans="1:5" x14ac:dyDescent="0.25">
      <c r="A5" s="41"/>
      <c r="B5" s="41"/>
      <c r="C5" s="4">
        <v>39.979999999999997</v>
      </c>
      <c r="D5" s="3" t="str">
        <f>A4</f>
        <v>Paranaiguara</v>
      </c>
      <c r="E5" s="3" t="str">
        <f t="shared" ref="E5" si="3">B4</f>
        <v>GO</v>
      </c>
    </row>
    <row r="6" spans="1:5" x14ac:dyDescent="0.25">
      <c r="A6" s="40" t="s">
        <v>22</v>
      </c>
      <c r="B6" s="40" t="s">
        <v>17</v>
      </c>
      <c r="C6" s="4">
        <v>39.99</v>
      </c>
      <c r="D6" s="3" t="str">
        <f>A6</f>
        <v>Cachoeira Alta</v>
      </c>
      <c r="E6" s="3" t="str">
        <f t="shared" ref="E6" si="4">B6</f>
        <v>GO</v>
      </c>
    </row>
    <row r="7" spans="1:5" x14ac:dyDescent="0.25">
      <c r="A7" s="41"/>
      <c r="B7" s="41"/>
      <c r="C7" s="4">
        <v>113.557</v>
      </c>
      <c r="D7" s="3" t="str">
        <f>A6</f>
        <v>Cachoeira Alta</v>
      </c>
      <c r="E7" s="3" t="str">
        <f t="shared" ref="E7" si="5">B6</f>
        <v>GO</v>
      </c>
    </row>
    <row r="8" spans="1:5" x14ac:dyDescent="0.25">
      <c r="A8" s="42" t="s">
        <v>28</v>
      </c>
      <c r="B8" s="42" t="s">
        <v>17</v>
      </c>
      <c r="C8" s="4">
        <v>113.55800000000001</v>
      </c>
      <c r="D8" s="3" t="str">
        <f>A8</f>
        <v>Aparecida do Rio Doce</v>
      </c>
      <c r="E8" s="3" t="str">
        <f t="shared" ref="E8" si="6">B8</f>
        <v>GO</v>
      </c>
    </row>
    <row r="9" spans="1:5" x14ac:dyDescent="0.25">
      <c r="A9" s="43"/>
      <c r="B9" s="43"/>
      <c r="C9" s="4">
        <v>136.88</v>
      </c>
      <c r="D9" s="3" t="str">
        <f>A8</f>
        <v>Aparecida do Rio Doce</v>
      </c>
      <c r="E9" s="3" t="str">
        <f t="shared" ref="E9" si="7">B8</f>
        <v>GO</v>
      </c>
    </row>
    <row r="10" spans="1:5" x14ac:dyDescent="0.25">
      <c r="A10" s="40" t="s">
        <v>25</v>
      </c>
      <c r="B10" s="40" t="s">
        <v>17</v>
      </c>
      <c r="C10" s="4">
        <v>136.88999999999999</v>
      </c>
      <c r="D10" s="3" t="str">
        <f>A10</f>
        <v>Jataí</v>
      </c>
      <c r="E10" s="3" t="str">
        <f t="shared" ref="E10" si="8">B10</f>
        <v>GO</v>
      </c>
    </row>
    <row r="11" spans="1:5" x14ac:dyDescent="0.25">
      <c r="A11" s="41"/>
      <c r="B11" s="41"/>
      <c r="C11" s="4">
        <v>193</v>
      </c>
      <c r="D11" s="3" t="str">
        <f>A10</f>
        <v>Jataí</v>
      </c>
      <c r="E11" s="3" t="str">
        <f t="shared" ref="E11" si="9">B10</f>
        <v>GO</v>
      </c>
    </row>
    <row r="12" spans="1:5" x14ac:dyDescent="0.25">
      <c r="A12" s="40" t="s">
        <v>16</v>
      </c>
      <c r="B12" s="40" t="s">
        <v>13</v>
      </c>
      <c r="C12" s="4">
        <v>626</v>
      </c>
      <c r="D12" s="3" t="str">
        <f>A12</f>
        <v>Uberlândia</v>
      </c>
      <c r="E12" s="3" t="str">
        <f>B12</f>
        <v>MG</v>
      </c>
    </row>
    <row r="13" spans="1:5" x14ac:dyDescent="0.25">
      <c r="A13" s="41"/>
      <c r="B13" s="41"/>
      <c r="C13" s="4">
        <v>653.13</v>
      </c>
      <c r="D13" s="3" t="str">
        <f>A12</f>
        <v>Uberlândia</v>
      </c>
      <c r="E13" s="3" t="str">
        <f>B12</f>
        <v>MG</v>
      </c>
    </row>
    <row r="14" spans="1:5" x14ac:dyDescent="0.25">
      <c r="A14" s="40" t="s">
        <v>26</v>
      </c>
      <c r="B14" s="40" t="s">
        <v>13</v>
      </c>
      <c r="C14" s="4">
        <v>653.14</v>
      </c>
      <c r="D14" s="3" t="str">
        <f>A14</f>
        <v>Monte Alegre de Minas</v>
      </c>
      <c r="E14" s="3" t="str">
        <f>B14</f>
        <v>MG</v>
      </c>
    </row>
    <row r="15" spans="1:5" x14ac:dyDescent="0.25">
      <c r="A15" s="41"/>
      <c r="B15" s="41"/>
      <c r="C15" s="4">
        <v>728.85</v>
      </c>
      <c r="D15" s="3" t="str">
        <f>A14</f>
        <v>Monte Alegre de Minas</v>
      </c>
      <c r="E15" s="3" t="str">
        <f>B14</f>
        <v>MG</v>
      </c>
    </row>
    <row r="16" spans="1:5" x14ac:dyDescent="0.25">
      <c r="A16" s="40" t="s">
        <v>27</v>
      </c>
      <c r="B16" s="40" t="s">
        <v>13</v>
      </c>
      <c r="C16" s="4">
        <v>728.86</v>
      </c>
      <c r="D16" s="3" t="str">
        <f>A16</f>
        <v>Canápolis</v>
      </c>
      <c r="E16" s="3" t="str">
        <f>B16</f>
        <v>MG</v>
      </c>
    </row>
    <row r="17" spans="1:5" x14ac:dyDescent="0.25">
      <c r="A17" s="41"/>
      <c r="B17" s="41"/>
      <c r="C17" s="4">
        <v>735.43</v>
      </c>
      <c r="D17" s="3" t="str">
        <f>A16</f>
        <v>Canápolis</v>
      </c>
      <c r="E17" s="3" t="str">
        <f>B16</f>
        <v>MG</v>
      </c>
    </row>
    <row r="18" spans="1:5" x14ac:dyDescent="0.25">
      <c r="A18" s="40" t="s">
        <v>19</v>
      </c>
      <c r="B18" s="40" t="s">
        <v>13</v>
      </c>
      <c r="C18" s="4">
        <v>735.44</v>
      </c>
      <c r="D18" s="3" t="str">
        <f>A18</f>
        <v>Ituiutaba</v>
      </c>
      <c r="E18" s="3" t="str">
        <f t="shared" ref="E18" si="10">B18</f>
        <v>MG</v>
      </c>
    </row>
    <row r="19" spans="1:5" x14ac:dyDescent="0.25">
      <c r="A19" s="41"/>
      <c r="B19" s="41"/>
      <c r="C19" s="4">
        <v>788.4</v>
      </c>
      <c r="D19" s="3" t="str">
        <f>A18</f>
        <v>Ituiutaba</v>
      </c>
      <c r="E19" s="3" t="str">
        <f t="shared" ref="E19" si="11">B18</f>
        <v>MG</v>
      </c>
    </row>
    <row r="20" spans="1:5" x14ac:dyDescent="0.25">
      <c r="A20" s="40" t="s">
        <v>23</v>
      </c>
      <c r="B20" s="40" t="s">
        <v>13</v>
      </c>
      <c r="C20" s="4">
        <v>788.5</v>
      </c>
      <c r="D20" s="3" t="str">
        <f>A20</f>
        <v>Gurinhatã</v>
      </c>
      <c r="E20" s="3" t="str">
        <f>B20</f>
        <v>MG</v>
      </c>
    </row>
    <row r="21" spans="1:5" x14ac:dyDescent="0.25">
      <c r="A21" s="41"/>
      <c r="B21" s="41"/>
      <c r="C21" s="4">
        <v>810.9</v>
      </c>
      <c r="D21" s="3" t="str">
        <f>A20</f>
        <v>Gurinhatã</v>
      </c>
      <c r="E21" s="3" t="str">
        <f>B20</f>
        <v>MG</v>
      </c>
    </row>
    <row r="22" spans="1:5" x14ac:dyDescent="0.25">
      <c r="A22" s="40" t="s">
        <v>20</v>
      </c>
      <c r="B22" s="40" t="s">
        <v>13</v>
      </c>
      <c r="C22" s="4">
        <v>811</v>
      </c>
      <c r="D22" s="3" t="str">
        <f>A22</f>
        <v>Santa Vitória</v>
      </c>
      <c r="E22" s="3" t="str">
        <f>B22</f>
        <v>MG</v>
      </c>
    </row>
    <row r="23" spans="1:5" x14ac:dyDescent="0.25">
      <c r="A23" s="41"/>
      <c r="B23" s="41"/>
      <c r="C23" s="4">
        <v>870.75</v>
      </c>
      <c r="D23" s="3" t="str">
        <f>A22</f>
        <v>Santa Vitória</v>
      </c>
      <c r="E23" s="3" t="str">
        <f>B22</f>
        <v>MG</v>
      </c>
    </row>
    <row r="24" spans="1:5" x14ac:dyDescent="0.25">
      <c r="C24" s="5"/>
      <c r="D24" s="3"/>
      <c r="E24" s="3"/>
    </row>
    <row r="25" spans="1:5" x14ac:dyDescent="0.25">
      <c r="C25" s="5"/>
      <c r="D25" s="3"/>
      <c r="E25" s="3"/>
    </row>
    <row r="26" spans="1:5" x14ac:dyDescent="0.25">
      <c r="C26" s="5"/>
      <c r="D26" s="3"/>
      <c r="E26" s="3"/>
    </row>
    <row r="27" spans="1:5" x14ac:dyDescent="0.25">
      <c r="C27" s="5"/>
      <c r="D27" s="3"/>
      <c r="E27" s="3"/>
    </row>
    <row r="28" spans="1:5" x14ac:dyDescent="0.25">
      <c r="C28" s="5"/>
      <c r="D28" s="3"/>
      <c r="E28" s="3"/>
    </row>
    <row r="29" spans="1:5" x14ac:dyDescent="0.25">
      <c r="C29" s="5"/>
      <c r="D29" s="3"/>
      <c r="E29" s="3"/>
    </row>
    <row r="30" spans="1:5" x14ac:dyDescent="0.25">
      <c r="C30" s="5"/>
      <c r="D30" s="3"/>
      <c r="E30" s="3"/>
    </row>
    <row r="31" spans="1:5" x14ac:dyDescent="0.25">
      <c r="C31" s="5"/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A96A87874D844AC979F1A1708D911" ma:contentTypeVersion="11" ma:contentTypeDescription="Crie um novo documento." ma:contentTypeScope="" ma:versionID="4e7149cbaf087864d85b99dc1ae39f25">
  <xsd:schema xmlns:xsd="http://www.w3.org/2001/XMLSchema" xmlns:xs="http://www.w3.org/2001/XMLSchema" xmlns:p="http://schemas.microsoft.com/office/2006/metadata/properties" xmlns:ns3="dc4bc544-9b80-4440-8a35-8347b975d93b" xmlns:ns4="e3f7e396-8f43-4aae-b185-fac1e6847086" targetNamespace="http://schemas.microsoft.com/office/2006/metadata/properties" ma:root="true" ma:fieldsID="c687b43d66d9a5af2fddfbd774ee5572" ns3:_="" ns4:_="">
    <xsd:import namespace="dc4bc544-9b80-4440-8a35-8347b975d93b"/>
    <xsd:import namespace="e3f7e396-8f43-4aae-b185-fac1e68470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bc544-9b80-4440-8a35-8347b975d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7e396-8f43-4aae-b185-fac1e6847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16F0A4-1DDD-4695-9A28-B24B401592B7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e3f7e396-8f43-4aae-b185-fac1e6847086"/>
    <ds:schemaRef ds:uri="http://purl.org/dc/elements/1.1/"/>
    <ds:schemaRef ds:uri="http://schemas.openxmlformats.org/package/2006/metadata/core-properties"/>
    <ds:schemaRef ds:uri="dc4bc544-9b80-4440-8a35-8347b975d93b"/>
  </ds:schemaRefs>
</ds:datastoreItem>
</file>

<file path=customXml/itemProps2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E5CD5-7940-4864-8B7C-97B44A61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bc544-9b80-4440-8a35-8347b975d93b"/>
    <ds:schemaRef ds:uri="e3f7e396-8f43-4aae-b185-fac1e6847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Ikaro De Oliveira Dias</cp:lastModifiedBy>
  <cp:lastPrinted>2021-02-26T17:54:43Z</cp:lastPrinted>
  <dcterms:created xsi:type="dcterms:W3CDTF">2020-04-30T17:06:08Z</dcterms:created>
  <dcterms:modified xsi:type="dcterms:W3CDTF">2021-10-06T11:37:04Z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0x010100A07A96A87874D844AC979F1A1708D911</vt:lpwstr>
  </property>
</Properties>
</file>